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75" windowWidth="27075" windowHeight="11730"/>
  </bookViews>
  <sheets>
    <sheet name="m1_tmin_all years_initial_2018-" sheetId="1" r:id="rId1"/>
  </sheets>
  <calcPr calcId="0"/>
</workbook>
</file>

<file path=xl/calcChain.xml><?xml version="1.0" encoding="utf-8"?>
<calcChain xmlns="http://schemas.openxmlformats.org/spreadsheetml/2006/main">
  <c r="W25" i="1" l="1"/>
  <c r="V25" i="1"/>
  <c r="U25" i="1"/>
  <c r="T25" i="1"/>
  <c r="S25" i="1"/>
  <c r="R25" i="1"/>
  <c r="W50" i="1"/>
  <c r="V50" i="1"/>
  <c r="U50" i="1"/>
  <c r="T50" i="1"/>
  <c r="S50" i="1"/>
  <c r="R50" i="1"/>
  <c r="W75" i="1"/>
  <c r="V75" i="1"/>
  <c r="U75" i="1"/>
  <c r="T75" i="1"/>
  <c r="S75" i="1"/>
  <c r="R75" i="1"/>
  <c r="P25" i="1"/>
  <c r="P26" i="1" s="1"/>
  <c r="O25" i="1"/>
  <c r="O26" i="1" s="1"/>
  <c r="N25" i="1"/>
  <c r="N26" i="1" s="1"/>
  <c r="M25" i="1"/>
  <c r="M26" i="1" s="1"/>
  <c r="L25" i="1"/>
  <c r="L26" i="1" s="1"/>
  <c r="K25" i="1"/>
  <c r="K26" i="1" s="1"/>
  <c r="J25" i="1"/>
  <c r="J26" i="1" s="1"/>
  <c r="P75" i="1"/>
  <c r="P76" i="1" s="1"/>
  <c r="O75" i="1"/>
  <c r="O76" i="1" s="1"/>
  <c r="N75" i="1"/>
  <c r="N76" i="1" s="1"/>
  <c r="M75" i="1"/>
  <c r="M76" i="1" s="1"/>
  <c r="L75" i="1"/>
  <c r="L76" i="1" s="1"/>
  <c r="K75" i="1"/>
  <c r="K76" i="1" s="1"/>
  <c r="J75" i="1"/>
  <c r="J76" i="1" s="1"/>
  <c r="P50" i="1"/>
  <c r="P51" i="1" s="1"/>
  <c r="O50" i="1"/>
  <c r="O51" i="1" s="1"/>
  <c r="M50" i="1"/>
  <c r="M51" i="1" s="1"/>
  <c r="L50" i="1"/>
  <c r="L51" i="1" s="1"/>
  <c r="K50" i="1"/>
  <c r="K51" i="1" s="1"/>
  <c r="N50" i="1"/>
  <c r="N51" i="1" s="1"/>
  <c r="J50" i="1"/>
  <c r="J51" i="1" s="1"/>
</calcChain>
</file>

<file path=xl/sharedStrings.xml><?xml version="1.0" encoding="utf-8"?>
<sst xmlns="http://schemas.openxmlformats.org/spreadsheetml/2006/main" count="654" uniqueCount="51">
  <si>
    <t>years</t>
  </si>
  <si>
    <t>t_col</t>
  </si>
  <si>
    <t>lst_col</t>
  </si>
  <si>
    <t>rand_eff</t>
  </si>
  <si>
    <t>nesting</t>
  </si>
  <si>
    <t>aic</t>
  </si>
  <si>
    <t>r2</t>
  </si>
  <si>
    <t>r2.space</t>
  </si>
  <si>
    <t>r2.time</t>
  </si>
  <si>
    <t>rmse</t>
  </si>
  <si>
    <t>rmse.space</t>
  </si>
  <si>
    <t>rmse.time</t>
  </si>
  <si>
    <t>(Intercept).t</t>
  </si>
  <si>
    <t>lst_col.t</t>
  </si>
  <si>
    <t>sim_col.t</t>
  </si>
  <si>
    <t>emis_col.t</t>
  </si>
  <si>
    <t>ndvi_col.t</t>
  </si>
  <si>
    <t>elev.t</t>
  </si>
  <si>
    <t>pop.t</t>
  </si>
  <si>
    <t>clc_artificial.t</t>
  </si>
  <si>
    <t>clc_vegetation.t</t>
  </si>
  <si>
    <t>clc_bare.t</t>
  </si>
  <si>
    <t>clc_water.t</t>
  </si>
  <si>
    <t>all years</t>
  </si>
  <si>
    <t>tmin</t>
  </si>
  <si>
    <t>aqua_night_lst</t>
  </si>
  <si>
    <t xml:space="preserve">1 + aqua_night_lst </t>
  </si>
  <si>
    <t>date/climate_type</t>
  </si>
  <si>
    <t>NA</t>
  </si>
  <si>
    <t>terra_night_lst</t>
  </si>
  <si>
    <t xml:space="preserve">1 + terra_night_lst </t>
  </si>
  <si>
    <t>aqua_day_lst</t>
  </si>
  <si>
    <t xml:space="preserve">1 + aqua_day_lst </t>
  </si>
  <si>
    <t>terra_day_lst</t>
  </si>
  <si>
    <t xml:space="preserve">1 + terra_day_lst </t>
  </si>
  <si>
    <t>all</t>
  </si>
  <si>
    <t>base</t>
  </si>
  <si>
    <t>no sim</t>
  </si>
  <si>
    <t>tmax</t>
  </si>
  <si>
    <t>tmean</t>
  </si>
  <si>
    <t>no lst</t>
  </si>
  <si>
    <t>notes</t>
  </si>
  <si>
    <t>number</t>
  </si>
  <si>
    <t>no sim no lst</t>
  </si>
  <si>
    <t>sat</t>
  </si>
  <si>
    <t>pass</t>
  </si>
  <si>
    <t>aqua</t>
  </si>
  <si>
    <t>day</t>
  </si>
  <si>
    <t>night</t>
  </si>
  <si>
    <t>terra</t>
  </si>
  <si>
    <t>base+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</si>
</sst>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_);[Red]\(0.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10" xfId="0" applyBorder="1"/>
    <xf numFmtId="166" fontId="0" fillId="0" borderId="10" xfId="0" applyNumberFormat="1" applyBorder="1"/>
    <xf numFmtId="2" fontId="0" fillId="0" borderId="10" xfId="0" applyNumberFormat="1" applyBorder="1"/>
    <xf numFmtId="164" fontId="0" fillId="0" borderId="10" xfId="0" applyNumberFormat="1" applyBorder="1"/>
    <xf numFmtId="165" fontId="0" fillId="0" borderId="10" xfId="0" applyNumberFormat="1" applyBorder="1"/>
    <xf numFmtId="0" fontId="0" fillId="0" borderId="11" xfId="0" applyBorder="1"/>
    <xf numFmtId="2" fontId="0" fillId="0" borderId="12" xfId="0" applyNumberFormat="1" applyBorder="1"/>
    <xf numFmtId="2" fontId="0" fillId="0" borderId="11" xfId="0" applyNumberFormat="1" applyBorder="1"/>
    <xf numFmtId="166" fontId="0" fillId="0" borderId="12" xfId="0" applyNumberFormat="1" applyBorder="1"/>
    <xf numFmtId="166" fontId="0" fillId="0" borderId="11" xfId="0" applyNumberFormat="1" applyBorder="1"/>
    <xf numFmtId="0" fontId="0" fillId="0" borderId="0" xfId="0" applyBorder="1"/>
    <xf numFmtId="2" fontId="0" fillId="0" borderId="0" xfId="0" applyNumberFormat="1" applyBorder="1"/>
    <xf numFmtId="166" fontId="0" fillId="0" borderId="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tabSelected="1" workbookViewId="0">
      <pane ySplit="1" topLeftCell="A34" activePane="bottomLeft" state="frozen"/>
      <selection pane="bottomLeft" activeCell="A55" sqref="A55"/>
    </sheetView>
  </sheetViews>
  <sheetFormatPr defaultRowHeight="15" x14ac:dyDescent="0.25"/>
  <cols>
    <col min="1" max="1" width="12.7109375" bestFit="1" customWidth="1"/>
    <col min="2" max="2" width="5.28515625" bestFit="1" customWidth="1"/>
    <col min="3" max="3" width="5.5703125" bestFit="1" customWidth="1"/>
    <col min="7" max="7" width="14.140625" bestFit="1" customWidth="1"/>
    <col min="11" max="11" width="9.140625" style="5"/>
    <col min="14" max="14" width="9.140625" style="5"/>
    <col min="17" max="17" width="9.140625" style="5"/>
  </cols>
  <sheetData>
    <row r="1" spans="1:27" x14ac:dyDescent="0.25">
      <c r="A1" t="s">
        <v>41</v>
      </c>
      <c r="B1" t="s">
        <v>44</v>
      </c>
      <c r="C1" t="s">
        <v>45</v>
      </c>
      <c r="D1" t="s">
        <v>42</v>
      </c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s="5" t="s">
        <v>6</v>
      </c>
      <c r="L1" t="s">
        <v>7</v>
      </c>
      <c r="M1" t="s">
        <v>8</v>
      </c>
      <c r="N1" s="5" t="s">
        <v>9</v>
      </c>
      <c r="O1" t="s">
        <v>10</v>
      </c>
      <c r="P1" t="s">
        <v>11</v>
      </c>
      <c r="Q1" s="5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</row>
    <row r="3" spans="1:27" x14ac:dyDescent="0.25">
      <c r="A3" s="15" t="s">
        <v>35</v>
      </c>
      <c r="B3" s="15" t="s">
        <v>49</v>
      </c>
      <c r="C3" s="15" t="s">
        <v>48</v>
      </c>
      <c r="D3">
        <v>1</v>
      </c>
      <c r="E3" s="15" t="s">
        <v>23</v>
      </c>
      <c r="F3" s="15" t="s">
        <v>24</v>
      </c>
      <c r="G3" s="15" t="s">
        <v>29</v>
      </c>
      <c r="H3" s="15" t="s">
        <v>30</v>
      </c>
      <c r="I3" s="15" t="s">
        <v>27</v>
      </c>
      <c r="J3" s="15">
        <v>22400376</v>
      </c>
      <c r="K3" s="7">
        <v>0.94420000000000004</v>
      </c>
      <c r="L3" s="16">
        <v>0.88029999999999997</v>
      </c>
      <c r="M3" s="16">
        <v>0.95299999999999996</v>
      </c>
      <c r="N3" s="7">
        <v>1.5484</v>
      </c>
      <c r="O3" s="16">
        <v>0.80859999999999999</v>
      </c>
      <c r="P3" s="16">
        <v>1.3431999999999999</v>
      </c>
      <c r="Q3" s="6">
        <v>633.41</v>
      </c>
      <c r="R3" s="17">
        <v>116.95</v>
      </c>
      <c r="S3" s="17">
        <v>2004.39</v>
      </c>
      <c r="T3" s="17">
        <v>1.8</v>
      </c>
      <c r="U3" s="17">
        <v>-8.6</v>
      </c>
      <c r="V3" s="17">
        <v>-34.68</v>
      </c>
      <c r="W3" s="17">
        <v>74.849999999999994</v>
      </c>
      <c r="X3" s="17">
        <v>-110.91</v>
      </c>
      <c r="Y3" s="17">
        <v>-123.55</v>
      </c>
      <c r="Z3" s="17">
        <v>-135.96</v>
      </c>
      <c r="AA3" s="17" t="s">
        <v>28</v>
      </c>
    </row>
    <row r="4" spans="1:27" x14ac:dyDescent="0.25">
      <c r="A4" s="15" t="s">
        <v>50</v>
      </c>
      <c r="B4" s="15"/>
      <c r="C4" s="15"/>
      <c r="E4" s="15" t="s">
        <v>23</v>
      </c>
      <c r="F4" s="15" t="s">
        <v>24</v>
      </c>
      <c r="G4" s="15" t="s">
        <v>29</v>
      </c>
      <c r="H4" s="15" t="s">
        <v>30</v>
      </c>
      <c r="I4" s="15" t="s">
        <v>27</v>
      </c>
      <c r="J4" s="15">
        <v>22418876</v>
      </c>
      <c r="K4" s="7">
        <v>0.94399999999999995</v>
      </c>
      <c r="L4" s="16">
        <v>0.87939999999999996</v>
      </c>
      <c r="M4" s="16">
        <v>0.95299999999999996</v>
      </c>
      <c r="N4" s="7">
        <v>1.5505</v>
      </c>
      <c r="O4" s="16">
        <v>0.8115</v>
      </c>
      <c r="P4" s="16">
        <v>1.3432999999999999</v>
      </c>
      <c r="Q4" s="6">
        <v>632.04999999999995</v>
      </c>
      <c r="R4" s="17">
        <v>119.07</v>
      </c>
      <c r="S4" s="17">
        <v>1997.25</v>
      </c>
      <c r="T4" s="17">
        <v>-2.41</v>
      </c>
      <c r="U4" s="17">
        <v>-0.71</v>
      </c>
      <c r="V4" s="17">
        <v>-69.39</v>
      </c>
      <c r="W4" s="17">
        <v>72.42</v>
      </c>
      <c r="X4" s="17">
        <v>66.81</v>
      </c>
      <c r="Y4" s="17" t="s">
        <v>28</v>
      </c>
      <c r="Z4" s="17" t="s">
        <v>28</v>
      </c>
      <c r="AA4" s="17" t="s">
        <v>28</v>
      </c>
    </row>
    <row r="5" spans="1:27" x14ac:dyDescent="0.25">
      <c r="A5" t="s">
        <v>36</v>
      </c>
      <c r="B5" t="s">
        <v>49</v>
      </c>
      <c r="C5" t="s">
        <v>48</v>
      </c>
      <c r="D5">
        <v>2</v>
      </c>
      <c r="E5" t="s">
        <v>23</v>
      </c>
      <c r="F5" t="s">
        <v>24</v>
      </c>
      <c r="G5" t="s">
        <v>29</v>
      </c>
      <c r="H5" t="s">
        <v>30</v>
      </c>
      <c r="I5" t="s">
        <v>27</v>
      </c>
      <c r="J5">
        <v>22423333</v>
      </c>
      <c r="K5" s="7">
        <v>0.94399999999999995</v>
      </c>
      <c r="L5" s="2">
        <v>0.87909999999999999</v>
      </c>
      <c r="M5" s="2">
        <v>0.95299999999999996</v>
      </c>
      <c r="N5" s="7">
        <v>1.5509999999999999</v>
      </c>
      <c r="O5" s="2">
        <v>0.8125</v>
      </c>
      <c r="P5" s="2">
        <v>1.3432999999999999</v>
      </c>
      <c r="Q5" s="6">
        <v>630.20000000000005</v>
      </c>
      <c r="R5" s="4">
        <v>119.2</v>
      </c>
      <c r="S5" s="4">
        <v>1994.94</v>
      </c>
      <c r="T5" s="4">
        <v>-28.26</v>
      </c>
      <c r="U5" s="4">
        <v>-16</v>
      </c>
      <c r="V5" s="4">
        <v>-81.599999999999994</v>
      </c>
      <c r="W5" s="4">
        <v>87.02</v>
      </c>
      <c r="X5" s="4" t="s">
        <v>28</v>
      </c>
      <c r="Y5" s="4" t="s">
        <v>28</v>
      </c>
      <c r="Z5" s="4" t="s">
        <v>28</v>
      </c>
      <c r="AA5" s="4" t="s">
        <v>28</v>
      </c>
    </row>
    <row r="6" spans="1:27" x14ac:dyDescent="0.25">
      <c r="A6" t="s">
        <v>40</v>
      </c>
      <c r="B6" t="s">
        <v>49</v>
      </c>
      <c r="C6" t="s">
        <v>48</v>
      </c>
      <c r="D6">
        <v>3</v>
      </c>
      <c r="E6" t="s">
        <v>23</v>
      </c>
      <c r="F6" t="s">
        <v>24</v>
      </c>
      <c r="G6" t="s">
        <v>29</v>
      </c>
      <c r="H6">
        <v>1</v>
      </c>
      <c r="I6" t="s">
        <v>27</v>
      </c>
      <c r="J6">
        <v>22699390</v>
      </c>
      <c r="K6" s="7">
        <v>0.94010000000000005</v>
      </c>
      <c r="L6" s="2">
        <v>0.85770000000000002</v>
      </c>
      <c r="M6" s="2">
        <v>0.95150000000000001</v>
      </c>
      <c r="N6" s="7">
        <v>1.6034999999999999</v>
      </c>
      <c r="O6" s="2">
        <v>0.88160000000000005</v>
      </c>
      <c r="P6" s="2">
        <v>1.3636999999999999</v>
      </c>
      <c r="Q6" s="6">
        <v>552.83000000000004</v>
      </c>
      <c r="R6" s="4" t="s">
        <v>28</v>
      </c>
      <c r="S6" s="4">
        <v>2426.0500000000002</v>
      </c>
      <c r="T6" s="4">
        <v>-73.260000000000005</v>
      </c>
      <c r="U6" s="4">
        <v>35.729999999999997</v>
      </c>
      <c r="V6" s="4">
        <v>-126.67</v>
      </c>
      <c r="W6" s="4">
        <v>93.32</v>
      </c>
      <c r="X6" s="4">
        <v>-141.63999999999999</v>
      </c>
      <c r="Y6" s="4">
        <v>-155.32</v>
      </c>
      <c r="Z6" s="4">
        <v>-168.4</v>
      </c>
      <c r="AA6" s="4" t="s">
        <v>28</v>
      </c>
    </row>
    <row r="7" spans="1:27" x14ac:dyDescent="0.25">
      <c r="A7" t="s">
        <v>37</v>
      </c>
      <c r="B7" t="s">
        <v>49</v>
      </c>
      <c r="C7" t="s">
        <v>48</v>
      </c>
      <c r="D7">
        <v>4</v>
      </c>
      <c r="E7" t="s">
        <v>23</v>
      </c>
      <c r="F7" t="s">
        <v>24</v>
      </c>
      <c r="G7" t="s">
        <v>29</v>
      </c>
      <c r="H7" t="s">
        <v>30</v>
      </c>
      <c r="I7" t="s">
        <v>27</v>
      </c>
      <c r="J7">
        <v>25375873</v>
      </c>
      <c r="K7" s="7">
        <v>0.9103</v>
      </c>
      <c r="L7" s="2">
        <v>0.86699999999999999</v>
      </c>
      <c r="M7" s="2">
        <v>0.91790000000000005</v>
      </c>
      <c r="N7" s="7">
        <v>1.9624999999999999</v>
      </c>
      <c r="O7" s="2">
        <v>0.85240000000000005</v>
      </c>
      <c r="P7" s="2">
        <v>1.7746999999999999</v>
      </c>
      <c r="Q7" s="6">
        <v>163.18</v>
      </c>
      <c r="R7" s="4">
        <v>163.27000000000001</v>
      </c>
      <c r="S7" s="4" t="s">
        <v>28</v>
      </c>
      <c r="T7" s="4">
        <v>17.2</v>
      </c>
      <c r="U7" s="4">
        <v>-12.85</v>
      </c>
      <c r="V7" s="4">
        <v>-467.44</v>
      </c>
      <c r="W7" s="4">
        <v>79.5</v>
      </c>
      <c r="X7" s="4">
        <v>-57.13</v>
      </c>
      <c r="Y7" s="4">
        <v>-60.6</v>
      </c>
      <c r="Z7" s="4">
        <v>-44.67</v>
      </c>
      <c r="AA7" s="4" t="s">
        <v>28</v>
      </c>
    </row>
    <row r="8" spans="1:27" x14ac:dyDescent="0.25">
      <c r="A8" s="15" t="s">
        <v>43</v>
      </c>
      <c r="B8" s="15" t="s">
        <v>49</v>
      </c>
      <c r="C8" s="15" t="s">
        <v>48</v>
      </c>
      <c r="D8">
        <v>5</v>
      </c>
      <c r="E8" s="15" t="s">
        <v>23</v>
      </c>
      <c r="F8" s="15" t="s">
        <v>24</v>
      </c>
      <c r="G8" s="15" t="s">
        <v>29</v>
      </c>
      <c r="H8" s="15">
        <v>1</v>
      </c>
      <c r="I8" s="15" t="s">
        <v>27</v>
      </c>
      <c r="J8" s="15">
        <v>26596829</v>
      </c>
      <c r="K8" s="7">
        <v>0.88719999999999999</v>
      </c>
      <c r="L8" s="16">
        <v>0.76290000000000002</v>
      </c>
      <c r="M8" s="16">
        <v>0.90669999999999995</v>
      </c>
      <c r="N8" s="7">
        <v>2.2012999999999998</v>
      </c>
      <c r="O8" s="16">
        <v>1.1382000000000001</v>
      </c>
      <c r="P8" s="16">
        <v>1.8917999999999999</v>
      </c>
      <c r="Q8" s="6">
        <v>97.23</v>
      </c>
      <c r="R8" s="17" t="s">
        <v>28</v>
      </c>
      <c r="S8" s="17" t="s">
        <v>28</v>
      </c>
      <c r="T8" s="17">
        <v>-144.24</v>
      </c>
      <c r="U8" s="17">
        <v>74.86</v>
      </c>
      <c r="V8" s="17">
        <v>-889.69</v>
      </c>
      <c r="W8" s="17">
        <v>119.03</v>
      </c>
      <c r="X8" s="17">
        <v>-115.29</v>
      </c>
      <c r="Y8" s="17">
        <v>-120.04</v>
      </c>
      <c r="Z8" s="17">
        <v>-94.3</v>
      </c>
      <c r="AA8" s="17" t="s">
        <v>28</v>
      </c>
    </row>
    <row r="9" spans="1:27" s="10" customFormat="1" x14ac:dyDescent="0.25">
      <c r="A9" s="10" t="s">
        <v>35</v>
      </c>
      <c r="B9" s="10" t="s">
        <v>46</v>
      </c>
      <c r="C9" s="10" t="s">
        <v>48</v>
      </c>
      <c r="D9" s="10">
        <v>6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>
        <v>19893485</v>
      </c>
      <c r="K9" s="11">
        <v>0.9476</v>
      </c>
      <c r="L9" s="12">
        <v>0.85450000000000004</v>
      </c>
      <c r="M9" s="12">
        <v>0.96040000000000003</v>
      </c>
      <c r="N9" s="11">
        <v>1.5504</v>
      </c>
      <c r="O9" s="12">
        <v>0.90980000000000005</v>
      </c>
      <c r="P9" s="12">
        <v>1.2784</v>
      </c>
      <c r="Q9" s="13">
        <v>531.69000000000005</v>
      </c>
      <c r="R9" s="14">
        <v>148.63</v>
      </c>
      <c r="S9" s="14">
        <v>1527.51</v>
      </c>
      <c r="T9" s="14">
        <v>22.07</v>
      </c>
      <c r="U9" s="14">
        <v>-25.7</v>
      </c>
      <c r="V9" s="14">
        <v>13.09</v>
      </c>
      <c r="W9" s="14">
        <v>79.790000000000006</v>
      </c>
      <c r="X9" s="14">
        <v>-94.47</v>
      </c>
      <c r="Y9" s="14">
        <v>-98.62</v>
      </c>
      <c r="Z9" s="14">
        <v>-100.76</v>
      </c>
      <c r="AA9" s="14" t="s">
        <v>28</v>
      </c>
    </row>
    <row r="10" spans="1:27" x14ac:dyDescent="0.25">
      <c r="A10" t="s">
        <v>36</v>
      </c>
      <c r="B10" t="s">
        <v>46</v>
      </c>
      <c r="C10" t="s">
        <v>48</v>
      </c>
      <c r="D10">
        <v>7</v>
      </c>
      <c r="E10" t="s">
        <v>23</v>
      </c>
      <c r="F10" t="s">
        <v>24</v>
      </c>
      <c r="G10" t="s">
        <v>25</v>
      </c>
      <c r="H10" t="s">
        <v>26</v>
      </c>
      <c r="I10" t="s">
        <v>27</v>
      </c>
      <c r="J10">
        <v>19904331</v>
      </c>
      <c r="K10" s="7">
        <v>0.94750000000000001</v>
      </c>
      <c r="L10" s="2">
        <v>0.85409999999999997</v>
      </c>
      <c r="M10" s="2">
        <v>0.96040000000000003</v>
      </c>
      <c r="N10" s="7">
        <v>1.5516000000000001</v>
      </c>
      <c r="O10" s="2">
        <v>0.91100000000000003</v>
      </c>
      <c r="P10" s="2">
        <v>1.2784</v>
      </c>
      <c r="Q10" s="6">
        <v>530.01</v>
      </c>
      <c r="R10" s="4">
        <v>149.47999999999999</v>
      </c>
      <c r="S10" s="4">
        <v>1523.04</v>
      </c>
      <c r="T10" s="4">
        <v>13.76</v>
      </c>
      <c r="U10" s="4">
        <v>-28.24</v>
      </c>
      <c r="V10" s="4">
        <v>-9.31</v>
      </c>
      <c r="W10" s="4">
        <v>83.18</v>
      </c>
      <c r="X10" s="4" t="s">
        <v>28</v>
      </c>
      <c r="Y10" s="4" t="s">
        <v>28</v>
      </c>
      <c r="Z10" s="4" t="s">
        <v>28</v>
      </c>
      <c r="AA10" s="4" t="s">
        <v>28</v>
      </c>
    </row>
    <row r="11" spans="1:27" x14ac:dyDescent="0.25">
      <c r="A11" t="s">
        <v>40</v>
      </c>
      <c r="B11" t="s">
        <v>46</v>
      </c>
      <c r="C11" t="s">
        <v>48</v>
      </c>
      <c r="D11">
        <v>8</v>
      </c>
      <c r="E11" t="s">
        <v>23</v>
      </c>
      <c r="F11" t="s">
        <v>24</v>
      </c>
      <c r="G11" t="s">
        <v>25</v>
      </c>
      <c r="H11">
        <v>1</v>
      </c>
      <c r="I11" t="s">
        <v>27</v>
      </c>
      <c r="J11">
        <v>20560164</v>
      </c>
      <c r="K11" s="7">
        <v>0.93879999999999997</v>
      </c>
      <c r="L11" s="2">
        <v>0.8135</v>
      </c>
      <c r="M11" s="2">
        <v>0.95599999999999996</v>
      </c>
      <c r="N11" s="7">
        <v>1.6755</v>
      </c>
      <c r="O11" s="2">
        <v>1.0299</v>
      </c>
      <c r="P11" s="2">
        <v>1.3480000000000001</v>
      </c>
      <c r="Q11" s="6">
        <v>480.78</v>
      </c>
      <c r="R11" s="4" t="s">
        <v>28</v>
      </c>
      <c r="S11" s="4">
        <v>2241.7600000000002</v>
      </c>
      <c r="T11" s="4">
        <v>-95.46</v>
      </c>
      <c r="U11" s="4">
        <v>36.130000000000003</v>
      </c>
      <c r="V11" s="4">
        <v>-76.760000000000005</v>
      </c>
      <c r="W11" s="4">
        <v>113.97</v>
      </c>
      <c r="X11" s="4">
        <v>-159.61000000000001</v>
      </c>
      <c r="Y11" s="4">
        <v>-166.39</v>
      </c>
      <c r="Z11" s="4">
        <v>-171.2</v>
      </c>
      <c r="AA11" s="4" t="s">
        <v>28</v>
      </c>
    </row>
    <row r="12" spans="1:27" x14ac:dyDescent="0.25">
      <c r="A12" t="s">
        <v>37</v>
      </c>
      <c r="B12" t="s">
        <v>46</v>
      </c>
      <c r="C12" t="s">
        <v>48</v>
      </c>
      <c r="D12">
        <v>9</v>
      </c>
      <c r="E12" t="s">
        <v>23</v>
      </c>
      <c r="F12" t="s">
        <v>24</v>
      </c>
      <c r="G12" t="s">
        <v>25</v>
      </c>
      <c r="H12" t="s">
        <v>26</v>
      </c>
      <c r="I12" t="s">
        <v>27</v>
      </c>
      <c r="J12">
        <v>21780639</v>
      </c>
      <c r="K12" s="7">
        <v>0.92649999999999999</v>
      </c>
      <c r="L12" s="2">
        <v>0.83579999999999999</v>
      </c>
      <c r="M12" s="2">
        <v>0.94020000000000004</v>
      </c>
      <c r="N12" s="7">
        <v>1.8354999999999999</v>
      </c>
      <c r="O12" s="2">
        <v>0.96660000000000001</v>
      </c>
      <c r="P12" s="2">
        <v>1.5704</v>
      </c>
      <c r="Q12" s="6">
        <v>164.87</v>
      </c>
      <c r="R12" s="4">
        <v>172.55</v>
      </c>
      <c r="S12" s="4" t="s">
        <v>28</v>
      </c>
      <c r="T12" s="4">
        <v>50.31</v>
      </c>
      <c r="U12" s="4">
        <v>-42.27</v>
      </c>
      <c r="V12" s="4">
        <v>-292.06</v>
      </c>
      <c r="W12" s="4">
        <v>75.97</v>
      </c>
      <c r="X12" s="4">
        <v>-39.380000000000003</v>
      </c>
      <c r="Y12" s="4">
        <v>-35.71</v>
      </c>
      <c r="Z12" s="4">
        <v>-17.5</v>
      </c>
      <c r="AA12" s="4" t="s">
        <v>28</v>
      </c>
    </row>
    <row r="13" spans="1:27" x14ac:dyDescent="0.25">
      <c r="A13" t="s">
        <v>43</v>
      </c>
      <c r="B13" t="s">
        <v>46</v>
      </c>
      <c r="C13" t="s">
        <v>48</v>
      </c>
      <c r="D13">
        <v>10</v>
      </c>
      <c r="E13" t="s">
        <v>23</v>
      </c>
      <c r="F13" t="s">
        <v>24</v>
      </c>
      <c r="G13" t="s">
        <v>25</v>
      </c>
      <c r="H13">
        <v>1</v>
      </c>
      <c r="I13" t="s">
        <v>27</v>
      </c>
      <c r="J13">
        <v>23895089</v>
      </c>
      <c r="K13" s="7">
        <v>0.88719999999999999</v>
      </c>
      <c r="L13" s="2">
        <v>0.68289999999999995</v>
      </c>
      <c r="M13" s="2">
        <v>0.91749999999999998</v>
      </c>
      <c r="N13" s="7">
        <v>2.2738999999999998</v>
      </c>
      <c r="O13" s="2">
        <v>1.3433999999999999</v>
      </c>
      <c r="P13" s="2">
        <v>1.8446</v>
      </c>
      <c r="Q13" s="6">
        <v>81.61</v>
      </c>
      <c r="R13" s="4" t="s">
        <v>28</v>
      </c>
      <c r="S13" s="4" t="s">
        <v>28</v>
      </c>
      <c r="T13" s="4">
        <v>-161.28</v>
      </c>
      <c r="U13" s="4">
        <v>70.7</v>
      </c>
      <c r="V13" s="4">
        <v>-698.22</v>
      </c>
      <c r="W13" s="4">
        <v>141.22999999999999</v>
      </c>
      <c r="X13" s="4">
        <v>-139.41</v>
      </c>
      <c r="Y13" s="4">
        <v>-137.94999999999999</v>
      </c>
      <c r="Z13" s="4">
        <v>-112.31</v>
      </c>
      <c r="AA13" s="4" t="s">
        <v>28</v>
      </c>
    </row>
    <row r="14" spans="1:27" s="10" customFormat="1" x14ac:dyDescent="0.25">
      <c r="A14" s="10" t="s">
        <v>35</v>
      </c>
      <c r="B14" s="10" t="s">
        <v>46</v>
      </c>
      <c r="C14" s="10" t="s">
        <v>47</v>
      </c>
      <c r="D14" s="10">
        <v>11</v>
      </c>
      <c r="E14" s="10" t="s">
        <v>23</v>
      </c>
      <c r="F14" s="10" t="s">
        <v>24</v>
      </c>
      <c r="G14" s="10" t="s">
        <v>31</v>
      </c>
      <c r="H14" s="10" t="s">
        <v>32</v>
      </c>
      <c r="I14" s="10" t="s">
        <v>27</v>
      </c>
      <c r="J14" s="10">
        <v>18877529</v>
      </c>
      <c r="K14" s="11">
        <v>0.93989999999999996</v>
      </c>
      <c r="L14" s="12">
        <v>0.84450000000000003</v>
      </c>
      <c r="M14" s="12">
        <v>0.9546</v>
      </c>
      <c r="N14" s="11">
        <v>1.6661999999999999</v>
      </c>
      <c r="O14" s="12">
        <v>0.97219999999999995</v>
      </c>
      <c r="P14" s="12">
        <v>1.3680000000000001</v>
      </c>
      <c r="Q14" s="13">
        <v>558.99</v>
      </c>
      <c r="R14" s="14">
        <v>15.35</v>
      </c>
      <c r="S14" s="14">
        <v>2059.3000000000002</v>
      </c>
      <c r="T14" s="14">
        <v>-78.08</v>
      </c>
      <c r="U14" s="14">
        <v>6.53</v>
      </c>
      <c r="V14" s="14">
        <v>-95.39</v>
      </c>
      <c r="W14" s="14">
        <v>96.3</v>
      </c>
      <c r="X14" s="14">
        <v>-138</v>
      </c>
      <c r="Y14" s="14">
        <v>-147.51</v>
      </c>
      <c r="Z14" s="14">
        <v>-145.11000000000001</v>
      </c>
      <c r="AA14" s="14" t="s">
        <v>28</v>
      </c>
    </row>
    <row r="15" spans="1:27" x14ac:dyDescent="0.25">
      <c r="A15" t="s">
        <v>36</v>
      </c>
      <c r="B15" t="s">
        <v>46</v>
      </c>
      <c r="C15" t="s">
        <v>47</v>
      </c>
      <c r="D15">
        <v>12</v>
      </c>
      <c r="E15" t="s">
        <v>23</v>
      </c>
      <c r="F15" t="s">
        <v>24</v>
      </c>
      <c r="G15" t="s">
        <v>31</v>
      </c>
      <c r="H15" t="s">
        <v>32</v>
      </c>
      <c r="I15" t="s">
        <v>27</v>
      </c>
      <c r="J15">
        <v>18902389</v>
      </c>
      <c r="K15" s="7">
        <v>0.93959999999999999</v>
      </c>
      <c r="L15" s="2">
        <v>0.84260000000000002</v>
      </c>
      <c r="M15" s="2">
        <v>0.9546</v>
      </c>
      <c r="N15" s="7">
        <v>1.6698999999999999</v>
      </c>
      <c r="O15" s="2">
        <v>0.97829999999999995</v>
      </c>
      <c r="P15" s="2">
        <v>1.3673999999999999</v>
      </c>
      <c r="Q15" s="6">
        <v>547.61</v>
      </c>
      <c r="R15" s="4">
        <v>11.95</v>
      </c>
      <c r="S15" s="4">
        <v>2052.2199999999998</v>
      </c>
      <c r="T15" s="4">
        <v>-105.33</v>
      </c>
      <c r="U15" s="4">
        <v>-6.09</v>
      </c>
      <c r="V15" s="4">
        <v>-143.16</v>
      </c>
      <c r="W15" s="4">
        <v>105.39</v>
      </c>
      <c r="X15" s="4" t="s">
        <v>28</v>
      </c>
      <c r="Y15" s="4" t="s">
        <v>28</v>
      </c>
      <c r="Z15" s="4" t="s">
        <v>28</v>
      </c>
      <c r="AA15" s="4" t="s">
        <v>28</v>
      </c>
    </row>
    <row r="16" spans="1:27" x14ac:dyDescent="0.25">
      <c r="A16" s="15" t="s">
        <v>40</v>
      </c>
      <c r="B16" s="15" t="s">
        <v>46</v>
      </c>
      <c r="C16" s="15" t="s">
        <v>47</v>
      </c>
      <c r="D16">
        <v>13</v>
      </c>
      <c r="E16" s="15" t="s">
        <v>23</v>
      </c>
      <c r="F16" s="15" t="s">
        <v>24</v>
      </c>
      <c r="G16" s="15" t="s">
        <v>31</v>
      </c>
      <c r="H16" s="15">
        <v>1</v>
      </c>
      <c r="I16" s="15" t="s">
        <v>27</v>
      </c>
      <c r="J16" s="15">
        <v>18910786</v>
      </c>
      <c r="K16" s="7">
        <v>0.93889999999999996</v>
      </c>
      <c r="L16" s="16">
        <v>0.84160000000000001</v>
      </c>
      <c r="M16" s="16">
        <v>0.95389999999999997</v>
      </c>
      <c r="N16" s="7">
        <v>1.6794</v>
      </c>
      <c r="O16" s="16">
        <v>0.98129999999999995</v>
      </c>
      <c r="P16" s="16">
        <v>1.3787</v>
      </c>
      <c r="Q16" s="6">
        <v>519.46</v>
      </c>
      <c r="R16" s="17" t="s">
        <v>28</v>
      </c>
      <c r="S16" s="17">
        <v>2166.0300000000002</v>
      </c>
      <c r="T16" s="17">
        <v>-97.8</v>
      </c>
      <c r="U16" s="17">
        <v>35.450000000000003</v>
      </c>
      <c r="V16" s="17">
        <v>-98.87</v>
      </c>
      <c r="W16" s="17">
        <v>95.09</v>
      </c>
      <c r="X16" s="17">
        <v>-143.1</v>
      </c>
      <c r="Y16" s="17">
        <v>-152.46</v>
      </c>
      <c r="Z16" s="17">
        <v>-148.32</v>
      </c>
      <c r="AA16" s="17" t="s">
        <v>28</v>
      </c>
    </row>
    <row r="17" spans="1:27" x14ac:dyDescent="0.25">
      <c r="A17" t="s">
        <v>37</v>
      </c>
      <c r="B17" t="s">
        <v>46</v>
      </c>
      <c r="C17" t="s">
        <v>47</v>
      </c>
      <c r="D17">
        <v>14</v>
      </c>
      <c r="E17" t="s">
        <v>23</v>
      </c>
      <c r="F17" t="s">
        <v>24</v>
      </c>
      <c r="G17" t="s">
        <v>31</v>
      </c>
      <c r="H17" t="s">
        <v>32</v>
      </c>
      <c r="I17" t="s">
        <v>27</v>
      </c>
      <c r="J17">
        <v>21751872</v>
      </c>
      <c r="K17" s="7">
        <v>0.89490000000000003</v>
      </c>
      <c r="L17" s="2">
        <v>0.74909999999999999</v>
      </c>
      <c r="M17" s="2">
        <v>0.92030000000000001</v>
      </c>
      <c r="N17" s="7">
        <v>2.2027999999999999</v>
      </c>
      <c r="O17" s="2">
        <v>1.2353000000000001</v>
      </c>
      <c r="P17" s="2">
        <v>1.8121</v>
      </c>
      <c r="Q17" s="6">
        <v>113.17</v>
      </c>
      <c r="R17" s="4">
        <v>46.39</v>
      </c>
      <c r="S17" s="4" t="s">
        <v>28</v>
      </c>
      <c r="T17" s="4">
        <v>-106.61</v>
      </c>
      <c r="U17" s="4">
        <v>38</v>
      </c>
      <c r="V17" s="4">
        <v>-602.61</v>
      </c>
      <c r="W17" s="4">
        <v>124.9</v>
      </c>
      <c r="X17" s="4">
        <v>-125.52</v>
      </c>
      <c r="Y17" s="4">
        <v>-125.49</v>
      </c>
      <c r="Z17" s="4">
        <v>-87.02</v>
      </c>
      <c r="AA17" s="4" t="s">
        <v>28</v>
      </c>
    </row>
    <row r="18" spans="1:27" x14ac:dyDescent="0.25">
      <c r="A18" t="s">
        <v>43</v>
      </c>
      <c r="B18" t="s">
        <v>46</v>
      </c>
      <c r="C18" t="s">
        <v>47</v>
      </c>
      <c r="D18">
        <v>15</v>
      </c>
      <c r="E18" t="s">
        <v>23</v>
      </c>
      <c r="F18" t="s">
        <v>24</v>
      </c>
      <c r="G18" t="s">
        <v>31</v>
      </c>
      <c r="H18">
        <v>1</v>
      </c>
      <c r="I18" t="s">
        <v>27</v>
      </c>
      <c r="J18">
        <v>21998825</v>
      </c>
      <c r="K18" s="7">
        <v>0.8871</v>
      </c>
      <c r="L18" s="2">
        <v>0.72650000000000003</v>
      </c>
      <c r="M18" s="2">
        <v>0.91479999999999995</v>
      </c>
      <c r="N18" s="7">
        <v>2.2833999999999999</v>
      </c>
      <c r="O18" s="2">
        <v>1.2897000000000001</v>
      </c>
      <c r="P18" s="2">
        <v>1.8735999999999999</v>
      </c>
      <c r="Q18" s="6">
        <v>86.62</v>
      </c>
      <c r="R18" s="4" t="s">
        <v>28</v>
      </c>
      <c r="S18" s="4" t="s">
        <v>28</v>
      </c>
      <c r="T18" s="4">
        <v>-168.68</v>
      </c>
      <c r="U18" s="4">
        <v>50.63</v>
      </c>
      <c r="V18" s="4">
        <v>-677.4</v>
      </c>
      <c r="W18" s="4">
        <v>112.51</v>
      </c>
      <c r="X18" s="4">
        <v>-119.4</v>
      </c>
      <c r="Y18" s="4">
        <v>-119.7</v>
      </c>
      <c r="Z18" s="4">
        <v>-86.01</v>
      </c>
      <c r="AA18" s="4" t="s">
        <v>28</v>
      </c>
    </row>
    <row r="19" spans="1:27" s="10" customFormat="1" x14ac:dyDescent="0.25">
      <c r="A19" s="10" t="s">
        <v>35</v>
      </c>
      <c r="B19" s="10" t="s">
        <v>49</v>
      </c>
      <c r="C19" s="10" t="s">
        <v>47</v>
      </c>
      <c r="D19" s="10">
        <v>16</v>
      </c>
      <c r="E19" s="10" t="s">
        <v>23</v>
      </c>
      <c r="F19" s="10" t="s">
        <v>24</v>
      </c>
      <c r="G19" s="10" t="s">
        <v>33</v>
      </c>
      <c r="H19" s="10" t="s">
        <v>34</v>
      </c>
      <c r="I19" s="10" t="s">
        <v>27</v>
      </c>
      <c r="J19" s="10">
        <v>22225473</v>
      </c>
      <c r="K19" s="11">
        <v>0.93899999999999995</v>
      </c>
      <c r="L19" s="12">
        <v>0.83489999999999998</v>
      </c>
      <c r="M19" s="12">
        <v>0.95409999999999995</v>
      </c>
      <c r="N19" s="11">
        <v>1.6755</v>
      </c>
      <c r="O19" s="12">
        <v>0.97489999999999999</v>
      </c>
      <c r="P19" s="12">
        <v>1.3694</v>
      </c>
      <c r="Q19" s="13">
        <v>609.87</v>
      </c>
      <c r="R19" s="14">
        <v>28.37</v>
      </c>
      <c r="S19" s="14">
        <v>2155.65</v>
      </c>
      <c r="T19" s="14">
        <v>-75.92</v>
      </c>
      <c r="U19" s="14">
        <v>-4.1100000000000003</v>
      </c>
      <c r="V19" s="14">
        <v>-109.24</v>
      </c>
      <c r="W19" s="14">
        <v>107.97</v>
      </c>
      <c r="X19" s="14">
        <v>-146.33000000000001</v>
      </c>
      <c r="Y19" s="14">
        <v>-156.82</v>
      </c>
      <c r="Z19" s="14">
        <v>-156.62</v>
      </c>
      <c r="AA19" s="14" t="s">
        <v>28</v>
      </c>
    </row>
    <row r="20" spans="1:27" x14ac:dyDescent="0.25">
      <c r="A20" t="s">
        <v>36</v>
      </c>
      <c r="B20" t="s">
        <v>49</v>
      </c>
      <c r="C20" t="s">
        <v>47</v>
      </c>
      <c r="D20">
        <v>17</v>
      </c>
      <c r="E20" t="s">
        <v>23</v>
      </c>
      <c r="F20" t="s">
        <v>24</v>
      </c>
      <c r="G20" t="s">
        <v>33</v>
      </c>
      <c r="H20" t="s">
        <v>34</v>
      </c>
      <c r="I20" t="s">
        <v>27</v>
      </c>
      <c r="J20">
        <v>22254053</v>
      </c>
      <c r="K20" s="7">
        <v>0.93869999999999998</v>
      </c>
      <c r="L20" s="2">
        <v>0.83299999999999996</v>
      </c>
      <c r="M20" s="2">
        <v>0.95409999999999995</v>
      </c>
      <c r="N20" s="7">
        <v>1.6791</v>
      </c>
      <c r="O20" s="2">
        <v>0.98060000000000003</v>
      </c>
      <c r="P20" s="2">
        <v>1.3689</v>
      </c>
      <c r="Q20" s="6">
        <v>598.41</v>
      </c>
      <c r="R20" s="4">
        <v>25.43</v>
      </c>
      <c r="S20" s="4">
        <v>2148.64</v>
      </c>
      <c r="T20" s="4">
        <v>-106.17</v>
      </c>
      <c r="U20" s="4">
        <v>-17.96</v>
      </c>
      <c r="V20" s="4">
        <v>-163.01</v>
      </c>
      <c r="W20" s="4">
        <v>117.88</v>
      </c>
      <c r="X20" s="4" t="s">
        <v>28</v>
      </c>
      <c r="Y20" s="4" t="s">
        <v>28</v>
      </c>
      <c r="Z20" s="4" t="s">
        <v>28</v>
      </c>
      <c r="AA20" s="4" t="s">
        <v>28</v>
      </c>
    </row>
    <row r="21" spans="1:27" x14ac:dyDescent="0.25">
      <c r="A21" s="15" t="s">
        <v>40</v>
      </c>
      <c r="B21" s="15" t="s">
        <v>49</v>
      </c>
      <c r="C21" s="15" t="s">
        <v>47</v>
      </c>
      <c r="D21">
        <v>18</v>
      </c>
      <c r="E21" s="15" t="s">
        <v>23</v>
      </c>
      <c r="F21" s="15" t="s">
        <v>24</v>
      </c>
      <c r="G21" s="15" t="s">
        <v>33</v>
      </c>
      <c r="H21" s="15">
        <v>1</v>
      </c>
      <c r="I21" s="15" t="s">
        <v>27</v>
      </c>
      <c r="J21" s="15">
        <v>22286017</v>
      </c>
      <c r="K21" s="7">
        <v>0.93769999999999998</v>
      </c>
      <c r="L21" s="16">
        <v>0.83069999999999999</v>
      </c>
      <c r="M21" s="16">
        <v>0.95320000000000005</v>
      </c>
      <c r="N21" s="7">
        <v>1.6927000000000001</v>
      </c>
      <c r="O21" s="16">
        <v>0.98719999999999997</v>
      </c>
      <c r="P21" s="16">
        <v>1.3823000000000001</v>
      </c>
      <c r="Q21" s="6">
        <v>528.77</v>
      </c>
      <c r="R21" s="17" t="s">
        <v>28</v>
      </c>
      <c r="S21" s="17">
        <v>2306.04</v>
      </c>
      <c r="T21" s="17">
        <v>-95.06</v>
      </c>
      <c r="U21" s="17">
        <v>35.65</v>
      </c>
      <c r="V21" s="17">
        <v>-115.41</v>
      </c>
      <c r="W21" s="17">
        <v>107.11</v>
      </c>
      <c r="X21" s="17">
        <v>-149.87</v>
      </c>
      <c r="Y21" s="17">
        <v>-160.62</v>
      </c>
      <c r="Z21" s="17">
        <v>-158.36000000000001</v>
      </c>
      <c r="AA21" s="17" t="s">
        <v>28</v>
      </c>
    </row>
    <row r="22" spans="1:27" x14ac:dyDescent="0.25">
      <c r="A22" t="s">
        <v>37</v>
      </c>
      <c r="B22" t="s">
        <v>49</v>
      </c>
      <c r="C22" t="s">
        <v>47</v>
      </c>
      <c r="D22">
        <v>19</v>
      </c>
      <c r="E22" t="s">
        <v>23</v>
      </c>
      <c r="F22" t="s">
        <v>24</v>
      </c>
      <c r="G22" t="s">
        <v>33</v>
      </c>
      <c r="H22" t="s">
        <v>34</v>
      </c>
      <c r="I22" t="s">
        <v>27</v>
      </c>
      <c r="J22">
        <v>25440866</v>
      </c>
      <c r="K22" s="7">
        <v>0.89610000000000001</v>
      </c>
      <c r="L22" s="2">
        <v>0.74309999999999998</v>
      </c>
      <c r="M22" s="2">
        <v>0.92100000000000004</v>
      </c>
      <c r="N22" s="7">
        <v>2.1852</v>
      </c>
      <c r="O22" s="2">
        <v>1.2163999999999999</v>
      </c>
      <c r="P22" s="2">
        <v>1.7949999999999999</v>
      </c>
      <c r="Q22" s="6">
        <v>136.55000000000001</v>
      </c>
      <c r="R22" s="4">
        <v>64.05</v>
      </c>
      <c r="S22" s="4" t="s">
        <v>28</v>
      </c>
      <c r="T22" s="4">
        <v>-107.95</v>
      </c>
      <c r="U22" s="4">
        <v>28.66</v>
      </c>
      <c r="V22" s="4">
        <v>-646.30999999999995</v>
      </c>
      <c r="W22" s="4">
        <v>140.24</v>
      </c>
      <c r="X22" s="4">
        <v>-138.29</v>
      </c>
      <c r="Y22" s="4">
        <v>-138.22</v>
      </c>
      <c r="Z22" s="4">
        <v>-98.63</v>
      </c>
      <c r="AA22" s="4" t="s">
        <v>28</v>
      </c>
    </row>
    <row r="23" spans="1:27" x14ac:dyDescent="0.25">
      <c r="A23" t="s">
        <v>43</v>
      </c>
      <c r="B23" t="s">
        <v>49</v>
      </c>
      <c r="C23" t="s">
        <v>47</v>
      </c>
      <c r="D23">
        <v>20</v>
      </c>
      <c r="E23" t="s">
        <v>23</v>
      </c>
      <c r="F23" t="s">
        <v>24</v>
      </c>
      <c r="G23" t="s">
        <v>33</v>
      </c>
      <c r="H23">
        <v>1</v>
      </c>
      <c r="I23" t="s">
        <v>27</v>
      </c>
      <c r="J23">
        <v>25827603</v>
      </c>
      <c r="K23" s="7">
        <v>0.88639999999999997</v>
      </c>
      <c r="L23" s="2">
        <v>0.7117</v>
      </c>
      <c r="M23" s="2">
        <v>0.91479999999999995</v>
      </c>
      <c r="N23" s="7">
        <v>2.2854000000000001</v>
      </c>
      <c r="O23" s="2">
        <v>1.2886</v>
      </c>
      <c r="P23" s="2">
        <v>1.8645</v>
      </c>
      <c r="Q23" s="6">
        <v>93.28</v>
      </c>
      <c r="R23" s="4" t="s">
        <v>28</v>
      </c>
      <c r="S23" s="4" t="s">
        <v>28</v>
      </c>
      <c r="T23" s="4">
        <v>-169.96</v>
      </c>
      <c r="U23" s="4">
        <v>60.54</v>
      </c>
      <c r="V23" s="4">
        <v>-764.54</v>
      </c>
      <c r="W23" s="4">
        <v>129.69</v>
      </c>
      <c r="X23" s="4">
        <v>-125.97</v>
      </c>
      <c r="Y23" s="4">
        <v>-126.88</v>
      </c>
      <c r="Z23" s="4">
        <v>-91.54</v>
      </c>
      <c r="AA23" s="4" t="s">
        <v>28</v>
      </c>
    </row>
    <row r="24" spans="1:27" x14ac:dyDescent="0.25">
      <c r="K24" s="7"/>
      <c r="L24" s="2"/>
      <c r="M24" s="2"/>
      <c r="N24" s="9"/>
      <c r="O24" s="3"/>
      <c r="P24" s="3"/>
    </row>
    <row r="25" spans="1:27" x14ac:dyDescent="0.25">
      <c r="J25">
        <f>MIN(J3:J23)</f>
        <v>18877529</v>
      </c>
      <c r="K25" s="7">
        <f>MAX(K3:K23)</f>
        <v>0.9476</v>
      </c>
      <c r="L25" s="2">
        <f>MAX(L3:L23)</f>
        <v>0.88029999999999997</v>
      </c>
      <c r="M25" s="2">
        <f>MAX(M3:M23)</f>
        <v>0.96040000000000003</v>
      </c>
      <c r="N25" s="9">
        <f>MIN(N3:N23)</f>
        <v>1.5484</v>
      </c>
      <c r="O25" s="3">
        <f>MIN(O3:O23)</f>
        <v>0.80859999999999999</v>
      </c>
      <c r="P25" s="3">
        <f>MIN(P3:P23)</f>
        <v>1.2784</v>
      </c>
      <c r="R25" s="2">
        <f>K3-K8</f>
        <v>5.7000000000000051E-2</v>
      </c>
      <c r="S25" s="2">
        <f>L3-L8</f>
        <v>0.11739999999999995</v>
      </c>
      <c r="T25" s="2">
        <f>M3-M8</f>
        <v>4.6300000000000008E-2</v>
      </c>
      <c r="U25" s="2">
        <f>N8-N3</f>
        <v>0.65289999999999981</v>
      </c>
      <c r="V25" s="2">
        <f>O8-O3</f>
        <v>0.32960000000000012</v>
      </c>
      <c r="W25" s="2">
        <f>P8-P3</f>
        <v>0.54859999999999998</v>
      </c>
    </row>
    <row r="26" spans="1:27" x14ac:dyDescent="0.25">
      <c r="J26">
        <f>MATCH(J25,J3:J23,0)</f>
        <v>12</v>
      </c>
      <c r="K26" s="5">
        <f>MATCH(K25,K3:K23,0)</f>
        <v>7</v>
      </c>
      <c r="L26">
        <f>MATCH(L25,L3:L23,0)</f>
        <v>1</v>
      </c>
      <c r="M26">
        <f>MATCH(M25,M3:M23,0)</f>
        <v>7</v>
      </c>
      <c r="N26" s="5">
        <f>MATCH(N25,N3:N23,0)</f>
        <v>1</v>
      </c>
      <c r="O26">
        <f>MATCH(O25,O3:O23,0)</f>
        <v>1</v>
      </c>
      <c r="P26">
        <f>MATCH(P25,P3:P23,0)</f>
        <v>7</v>
      </c>
    </row>
    <row r="28" spans="1:27" x14ac:dyDescent="0.25">
      <c r="A28" t="s">
        <v>35</v>
      </c>
      <c r="B28" t="s">
        <v>46</v>
      </c>
      <c r="C28" t="s">
        <v>47</v>
      </c>
      <c r="D28">
        <v>1</v>
      </c>
      <c r="E28" t="s">
        <v>23</v>
      </c>
      <c r="F28" t="s">
        <v>38</v>
      </c>
      <c r="G28" t="s">
        <v>31</v>
      </c>
      <c r="H28" t="s">
        <v>32</v>
      </c>
      <c r="I28" t="s">
        <v>27</v>
      </c>
      <c r="J28">
        <v>18175579</v>
      </c>
      <c r="K28" s="7">
        <v>0.96779999999999999</v>
      </c>
      <c r="L28" s="2">
        <v>0.88660000000000005</v>
      </c>
      <c r="M28" s="2">
        <v>0.9798</v>
      </c>
      <c r="N28" s="7">
        <v>1.5306</v>
      </c>
      <c r="O28" s="2">
        <v>0.99429999999999996</v>
      </c>
      <c r="P28" s="2">
        <v>1.1578999999999999</v>
      </c>
      <c r="Q28" s="6">
        <v>719.2</v>
      </c>
      <c r="R28" s="4">
        <v>175.55</v>
      </c>
      <c r="S28" s="4">
        <v>1347.72</v>
      </c>
      <c r="T28" s="4">
        <v>62.1</v>
      </c>
      <c r="U28" s="4">
        <v>122.1</v>
      </c>
      <c r="V28" s="4">
        <v>-223.98</v>
      </c>
      <c r="W28" s="4">
        <v>27.93</v>
      </c>
      <c r="X28" s="4">
        <v>28.76</v>
      </c>
      <c r="Y28" s="4">
        <v>25.63</v>
      </c>
      <c r="Z28" s="4">
        <v>-71.53</v>
      </c>
      <c r="AA28" s="4" t="s">
        <v>28</v>
      </c>
    </row>
    <row r="29" spans="1:27" x14ac:dyDescent="0.25">
      <c r="A29" s="15" t="s">
        <v>50</v>
      </c>
      <c r="E29" t="s">
        <v>23</v>
      </c>
      <c r="F29" t="s">
        <v>38</v>
      </c>
      <c r="G29" t="s">
        <v>31</v>
      </c>
      <c r="H29" t="s">
        <v>32</v>
      </c>
      <c r="I29" t="s">
        <v>27</v>
      </c>
      <c r="J29">
        <v>18211864</v>
      </c>
      <c r="K29" s="7">
        <v>0.96760000000000002</v>
      </c>
      <c r="L29" s="2">
        <v>0.88480000000000003</v>
      </c>
      <c r="M29" s="2">
        <v>0.97970000000000002</v>
      </c>
      <c r="N29" s="7">
        <v>1.5351999999999999</v>
      </c>
      <c r="O29" s="2">
        <v>1.0023</v>
      </c>
      <c r="P29" s="2">
        <v>1.1605000000000001</v>
      </c>
      <c r="Q29" s="6">
        <v>724.34</v>
      </c>
      <c r="R29" s="4">
        <v>175.18</v>
      </c>
      <c r="S29" s="4">
        <v>1336.68</v>
      </c>
      <c r="T29" s="4">
        <v>62.32</v>
      </c>
      <c r="U29" s="4">
        <v>172.3</v>
      </c>
      <c r="V29" s="4">
        <v>-304.58</v>
      </c>
      <c r="W29" s="4">
        <v>32.58</v>
      </c>
      <c r="X29" s="4">
        <v>28.56</v>
      </c>
      <c r="Y29" s="4" t="s">
        <v>28</v>
      </c>
      <c r="Z29" s="4" t="s">
        <v>28</v>
      </c>
      <c r="AA29" s="4" t="s">
        <v>28</v>
      </c>
    </row>
    <row r="30" spans="1:27" x14ac:dyDescent="0.25">
      <c r="A30" t="s">
        <v>36</v>
      </c>
      <c r="B30" t="s">
        <v>46</v>
      </c>
      <c r="C30" t="s">
        <v>47</v>
      </c>
      <c r="D30">
        <v>2</v>
      </c>
      <c r="E30" t="s">
        <v>23</v>
      </c>
      <c r="F30" t="s">
        <v>38</v>
      </c>
      <c r="G30" t="s">
        <v>31</v>
      </c>
      <c r="H30" t="s">
        <v>32</v>
      </c>
      <c r="I30" t="s">
        <v>27</v>
      </c>
      <c r="J30">
        <v>18212677</v>
      </c>
      <c r="K30" s="7">
        <v>0.96760000000000002</v>
      </c>
      <c r="L30" s="2">
        <v>0.88470000000000004</v>
      </c>
      <c r="M30" s="2">
        <v>0.97970000000000002</v>
      </c>
      <c r="N30" s="7">
        <v>1.5354000000000001</v>
      </c>
      <c r="O30" s="2">
        <v>1.0025999999999999</v>
      </c>
      <c r="P30" s="2">
        <v>1.1606000000000001</v>
      </c>
      <c r="Q30" s="6">
        <v>722.71</v>
      </c>
      <c r="R30" s="4">
        <v>175.48</v>
      </c>
      <c r="S30" s="4">
        <v>1337.19</v>
      </c>
      <c r="T30" s="4">
        <v>55.89</v>
      </c>
      <c r="U30" s="4">
        <v>170.31</v>
      </c>
      <c r="V30" s="4">
        <v>-313.45999999999998</v>
      </c>
      <c r="W30" s="4">
        <v>39.619999999999997</v>
      </c>
      <c r="X30" s="4" t="s">
        <v>28</v>
      </c>
      <c r="Y30" s="4" t="s">
        <v>28</v>
      </c>
      <c r="Z30" s="4" t="s">
        <v>28</v>
      </c>
      <c r="AA30" s="4" t="s">
        <v>28</v>
      </c>
    </row>
    <row r="31" spans="1:27" x14ac:dyDescent="0.25">
      <c r="A31" t="s">
        <v>40</v>
      </c>
      <c r="B31" t="s">
        <v>46</v>
      </c>
      <c r="C31" t="s">
        <v>47</v>
      </c>
      <c r="D31">
        <v>3</v>
      </c>
      <c r="E31" t="s">
        <v>23</v>
      </c>
      <c r="F31" t="s">
        <v>38</v>
      </c>
      <c r="G31" t="s">
        <v>31</v>
      </c>
      <c r="H31">
        <v>1</v>
      </c>
      <c r="I31" t="s">
        <v>27</v>
      </c>
      <c r="J31">
        <v>18784199</v>
      </c>
      <c r="K31" s="7">
        <v>0.9627</v>
      </c>
      <c r="L31" s="2">
        <v>0.85309999999999997</v>
      </c>
      <c r="M31" s="2">
        <v>0.97850000000000004</v>
      </c>
      <c r="N31" s="7">
        <v>1.6474</v>
      </c>
      <c r="O31" s="2">
        <v>1.1315999999999999</v>
      </c>
      <c r="P31" s="2">
        <v>1.1927000000000001</v>
      </c>
      <c r="Q31" s="6">
        <v>567.19000000000005</v>
      </c>
      <c r="R31" s="4" t="s">
        <v>28</v>
      </c>
      <c r="S31" s="4">
        <v>1918.24</v>
      </c>
      <c r="T31" s="4">
        <v>-43.98</v>
      </c>
      <c r="U31" s="4">
        <v>-18.88</v>
      </c>
      <c r="V31" s="4">
        <v>-201.58</v>
      </c>
      <c r="W31" s="4">
        <v>-25.16</v>
      </c>
      <c r="X31" s="4">
        <v>89.21</v>
      </c>
      <c r="Y31" s="4">
        <v>82.03</v>
      </c>
      <c r="Z31" s="4">
        <v>-51.95</v>
      </c>
      <c r="AA31" s="4" t="s">
        <v>28</v>
      </c>
    </row>
    <row r="32" spans="1:27" x14ac:dyDescent="0.25">
      <c r="A32" t="s">
        <v>37</v>
      </c>
      <c r="B32" t="s">
        <v>46</v>
      </c>
      <c r="C32" t="s">
        <v>47</v>
      </c>
      <c r="D32">
        <v>4</v>
      </c>
      <c r="E32" t="s">
        <v>23</v>
      </c>
      <c r="F32" t="s">
        <v>38</v>
      </c>
      <c r="G32" t="s">
        <v>31</v>
      </c>
      <c r="H32" t="s">
        <v>32</v>
      </c>
      <c r="I32" t="s">
        <v>27</v>
      </c>
      <c r="J32">
        <v>19691393</v>
      </c>
      <c r="K32" s="7">
        <v>0.95679999999999998</v>
      </c>
      <c r="L32" s="2">
        <v>0.8972</v>
      </c>
      <c r="M32" s="2">
        <v>0.96579999999999999</v>
      </c>
      <c r="N32" s="7">
        <v>1.7722</v>
      </c>
      <c r="O32" s="2">
        <v>0.9466</v>
      </c>
      <c r="P32" s="2">
        <v>1.5054000000000001</v>
      </c>
      <c r="Q32" s="6">
        <v>314.63</v>
      </c>
      <c r="R32" s="4">
        <v>180.57</v>
      </c>
      <c r="S32" s="4" t="s">
        <v>28</v>
      </c>
      <c r="T32" s="4">
        <v>90.68</v>
      </c>
      <c r="U32" s="4">
        <v>205.04</v>
      </c>
      <c r="V32" s="4">
        <v>-673.83</v>
      </c>
      <c r="W32" s="4">
        <v>54.66</v>
      </c>
      <c r="X32" s="4">
        <v>13.78</v>
      </c>
      <c r="Y32" s="4">
        <v>21.85</v>
      </c>
      <c r="Z32" s="4">
        <v>-49.51</v>
      </c>
      <c r="AA32" s="4" t="s">
        <v>28</v>
      </c>
    </row>
    <row r="33" spans="1:27" x14ac:dyDescent="0.25">
      <c r="A33" t="s">
        <v>43</v>
      </c>
      <c r="B33" t="s">
        <v>46</v>
      </c>
      <c r="C33" t="s">
        <v>47</v>
      </c>
      <c r="D33">
        <v>5</v>
      </c>
      <c r="E33" t="s">
        <v>23</v>
      </c>
      <c r="F33" t="s">
        <v>38</v>
      </c>
      <c r="G33" t="s">
        <v>31</v>
      </c>
      <c r="H33">
        <v>1</v>
      </c>
      <c r="I33" t="s">
        <v>27</v>
      </c>
      <c r="J33">
        <v>21470110</v>
      </c>
      <c r="K33" s="7">
        <v>0.93610000000000004</v>
      </c>
      <c r="L33" s="2">
        <v>0.81859999999999999</v>
      </c>
      <c r="M33" s="2">
        <v>0.9526</v>
      </c>
      <c r="N33" s="7">
        <v>2.1554000000000002</v>
      </c>
      <c r="O33" s="2">
        <v>1.2575000000000001</v>
      </c>
      <c r="P33" s="2">
        <v>1.7713000000000001</v>
      </c>
      <c r="Q33" s="6">
        <v>174.84</v>
      </c>
      <c r="R33" s="4" t="s">
        <v>28</v>
      </c>
      <c r="S33" s="4" t="s">
        <v>28</v>
      </c>
      <c r="T33" s="4">
        <v>-87.18</v>
      </c>
      <c r="U33" s="4">
        <v>-23.38</v>
      </c>
      <c r="V33" s="4">
        <v>-853.54</v>
      </c>
      <c r="W33" s="4">
        <v>-29.21</v>
      </c>
      <c r="X33" s="4">
        <v>117.6</v>
      </c>
      <c r="Y33" s="4">
        <v>122.59</v>
      </c>
      <c r="Z33" s="4">
        <v>6.03</v>
      </c>
      <c r="AA33" s="4" t="s">
        <v>28</v>
      </c>
    </row>
    <row r="34" spans="1:27" s="10" customFormat="1" x14ac:dyDescent="0.25">
      <c r="A34" s="10" t="s">
        <v>35</v>
      </c>
      <c r="B34" s="10" t="s">
        <v>49</v>
      </c>
      <c r="C34" s="10" t="s">
        <v>47</v>
      </c>
      <c r="D34" s="10">
        <v>6</v>
      </c>
      <c r="E34" s="10" t="s">
        <v>23</v>
      </c>
      <c r="F34" s="10" t="s">
        <v>38</v>
      </c>
      <c r="G34" s="10" t="s">
        <v>33</v>
      </c>
      <c r="H34" s="10" t="s">
        <v>34</v>
      </c>
      <c r="I34" s="10" t="s">
        <v>27</v>
      </c>
      <c r="J34" s="10">
        <v>21630818</v>
      </c>
      <c r="K34" s="11">
        <v>0.96589999999999998</v>
      </c>
      <c r="L34" s="12">
        <v>0.87490000000000001</v>
      </c>
      <c r="M34" s="12">
        <v>0.9788</v>
      </c>
      <c r="N34" s="11">
        <v>1.5723</v>
      </c>
      <c r="O34" s="12">
        <v>1.0199</v>
      </c>
      <c r="P34" s="12">
        <v>1.1792</v>
      </c>
      <c r="Q34" s="13">
        <v>717.65</v>
      </c>
      <c r="R34" s="14">
        <v>179.87</v>
      </c>
      <c r="S34" s="14">
        <v>1401.82</v>
      </c>
      <c r="T34" s="14">
        <v>14.48</v>
      </c>
      <c r="U34" s="14">
        <v>93.01</v>
      </c>
      <c r="V34" s="14">
        <v>-263.29000000000002</v>
      </c>
      <c r="W34" s="14">
        <v>7.81</v>
      </c>
      <c r="X34" s="14">
        <v>40.97</v>
      </c>
      <c r="Y34" s="14">
        <v>37.229999999999997</v>
      </c>
      <c r="Z34" s="14">
        <v>-78.7</v>
      </c>
      <c r="AA34" s="14" t="s">
        <v>28</v>
      </c>
    </row>
    <row r="35" spans="1:27" x14ac:dyDescent="0.25">
      <c r="A35" t="s">
        <v>36</v>
      </c>
      <c r="B35" t="s">
        <v>49</v>
      </c>
      <c r="C35" t="s">
        <v>47</v>
      </c>
      <c r="D35">
        <v>7</v>
      </c>
      <c r="E35" t="s">
        <v>23</v>
      </c>
      <c r="F35" t="s">
        <v>38</v>
      </c>
      <c r="G35" t="s">
        <v>33</v>
      </c>
      <c r="H35" t="s">
        <v>34</v>
      </c>
      <c r="I35" t="s">
        <v>27</v>
      </c>
      <c r="J35">
        <v>21685624</v>
      </c>
      <c r="K35" s="7">
        <v>0.9657</v>
      </c>
      <c r="L35" s="2">
        <v>0.87219999999999998</v>
      </c>
      <c r="M35" s="2">
        <v>0.97870000000000001</v>
      </c>
      <c r="N35" s="7">
        <v>1.5785</v>
      </c>
      <c r="O35" s="2">
        <v>1.0308999999999999</v>
      </c>
      <c r="P35" s="2">
        <v>1.1823999999999999</v>
      </c>
      <c r="Q35" s="6">
        <v>719.9</v>
      </c>
      <c r="R35" s="4">
        <v>179.94</v>
      </c>
      <c r="S35" s="4">
        <v>1386.98</v>
      </c>
      <c r="T35" s="4">
        <v>2.06</v>
      </c>
      <c r="U35" s="4">
        <v>147.72</v>
      </c>
      <c r="V35" s="4">
        <v>-368.38</v>
      </c>
      <c r="W35" s="4">
        <v>21.24</v>
      </c>
      <c r="X35" s="4" t="s">
        <v>28</v>
      </c>
      <c r="Y35" s="4" t="s">
        <v>28</v>
      </c>
      <c r="Z35" s="4" t="s">
        <v>28</v>
      </c>
      <c r="AA35" s="4" t="s">
        <v>28</v>
      </c>
    </row>
    <row r="36" spans="1:27" x14ac:dyDescent="0.25">
      <c r="A36" t="s">
        <v>40</v>
      </c>
      <c r="B36" t="s">
        <v>49</v>
      </c>
      <c r="C36" t="s">
        <v>47</v>
      </c>
      <c r="D36">
        <v>8</v>
      </c>
      <c r="E36" t="s">
        <v>23</v>
      </c>
      <c r="F36" t="s">
        <v>38</v>
      </c>
      <c r="G36" t="s">
        <v>33</v>
      </c>
      <c r="H36">
        <v>1</v>
      </c>
      <c r="I36" t="s">
        <v>27</v>
      </c>
      <c r="J36">
        <v>22153500</v>
      </c>
      <c r="K36" s="7">
        <v>0.96189999999999998</v>
      </c>
      <c r="L36" s="2">
        <v>0.84870000000000001</v>
      </c>
      <c r="M36" s="2">
        <v>0.9778</v>
      </c>
      <c r="N36" s="7">
        <v>1.6627000000000001</v>
      </c>
      <c r="O36" s="2">
        <v>1.1216999999999999</v>
      </c>
      <c r="P36" s="2">
        <v>1.2064999999999999</v>
      </c>
      <c r="Q36" s="6">
        <v>594.09</v>
      </c>
      <c r="R36" s="4" t="s">
        <v>28</v>
      </c>
      <c r="S36" s="4">
        <v>2006.98</v>
      </c>
      <c r="T36" s="4">
        <v>-51.91</v>
      </c>
      <c r="U36" s="4">
        <v>-19.239999999999998</v>
      </c>
      <c r="V36" s="4">
        <v>-230.56</v>
      </c>
      <c r="W36" s="4">
        <v>-28.44</v>
      </c>
      <c r="X36" s="4">
        <v>96.53</v>
      </c>
      <c r="Y36" s="4">
        <v>89.21</v>
      </c>
      <c r="Z36" s="4">
        <v>-61.58</v>
      </c>
      <c r="AA36" s="4" t="s">
        <v>28</v>
      </c>
    </row>
    <row r="37" spans="1:27" x14ac:dyDescent="0.25">
      <c r="A37" t="s">
        <v>37</v>
      </c>
      <c r="B37" t="s">
        <v>49</v>
      </c>
      <c r="C37" t="s">
        <v>47</v>
      </c>
      <c r="D37">
        <v>9</v>
      </c>
      <c r="E37" t="s">
        <v>23</v>
      </c>
      <c r="F37" t="s">
        <v>38</v>
      </c>
      <c r="G37" t="s">
        <v>33</v>
      </c>
      <c r="H37" t="s">
        <v>34</v>
      </c>
      <c r="I37" t="s">
        <v>27</v>
      </c>
      <c r="J37">
        <v>23287519</v>
      </c>
      <c r="K37" s="7">
        <v>0.95530000000000004</v>
      </c>
      <c r="L37" s="2">
        <v>0.88580000000000003</v>
      </c>
      <c r="M37" s="2">
        <v>0.96499999999999997</v>
      </c>
      <c r="N37" s="7">
        <v>1.8008999999999999</v>
      </c>
      <c r="O37" s="2">
        <v>0.97440000000000004</v>
      </c>
      <c r="P37" s="2">
        <v>1.5170999999999999</v>
      </c>
      <c r="Q37" s="6">
        <v>332.88</v>
      </c>
      <c r="R37" s="4">
        <v>200.16</v>
      </c>
      <c r="S37" s="4" t="s">
        <v>28</v>
      </c>
      <c r="T37" s="4">
        <v>38.51</v>
      </c>
      <c r="U37" s="4">
        <v>175.26</v>
      </c>
      <c r="V37" s="4">
        <v>-763.11</v>
      </c>
      <c r="W37" s="4">
        <v>31.92</v>
      </c>
      <c r="X37" s="4">
        <v>21.66</v>
      </c>
      <c r="Y37" s="4">
        <v>29.11</v>
      </c>
      <c r="Z37" s="4">
        <v>-56.07</v>
      </c>
      <c r="AA37" s="4" t="s">
        <v>28</v>
      </c>
    </row>
    <row r="38" spans="1:27" x14ac:dyDescent="0.25">
      <c r="A38" t="s">
        <v>43</v>
      </c>
      <c r="B38" t="s">
        <v>49</v>
      </c>
      <c r="C38" t="s">
        <v>47</v>
      </c>
      <c r="D38">
        <v>10</v>
      </c>
      <c r="E38" t="s">
        <v>23</v>
      </c>
      <c r="F38" t="s">
        <v>38</v>
      </c>
      <c r="G38" t="s">
        <v>33</v>
      </c>
      <c r="H38">
        <v>1</v>
      </c>
      <c r="I38" t="s">
        <v>27</v>
      </c>
      <c r="J38">
        <v>25144823</v>
      </c>
      <c r="K38" s="7">
        <v>0.9365</v>
      </c>
      <c r="L38" s="2">
        <v>0.81830000000000003</v>
      </c>
      <c r="M38" s="2">
        <v>0.95230000000000004</v>
      </c>
      <c r="N38" s="7">
        <v>2.1457000000000002</v>
      </c>
      <c r="O38" s="2">
        <v>1.2293000000000001</v>
      </c>
      <c r="P38" s="2">
        <v>1.77</v>
      </c>
      <c r="Q38" s="6">
        <v>189.71</v>
      </c>
      <c r="R38" s="4" t="s">
        <v>28</v>
      </c>
      <c r="S38" s="4" t="s">
        <v>28</v>
      </c>
      <c r="T38" s="4">
        <v>-88.22</v>
      </c>
      <c r="U38" s="4">
        <v>-9.1999999999999993</v>
      </c>
      <c r="V38" s="4">
        <v>-981.67</v>
      </c>
      <c r="W38" s="4">
        <v>-28.37</v>
      </c>
      <c r="X38" s="4">
        <v>124.27</v>
      </c>
      <c r="Y38" s="4">
        <v>128.85</v>
      </c>
      <c r="Z38" s="4">
        <v>-0.18</v>
      </c>
      <c r="AA38" s="4" t="s">
        <v>28</v>
      </c>
    </row>
    <row r="39" spans="1:27" s="10" customFormat="1" x14ac:dyDescent="0.25">
      <c r="A39" s="10" t="s">
        <v>35</v>
      </c>
      <c r="B39" s="10" t="s">
        <v>49</v>
      </c>
      <c r="C39" s="10" t="s">
        <v>48</v>
      </c>
      <c r="D39" s="10">
        <v>11</v>
      </c>
      <c r="E39" s="10" t="s">
        <v>23</v>
      </c>
      <c r="F39" s="10" t="s">
        <v>38</v>
      </c>
      <c r="G39" s="10" t="s">
        <v>29</v>
      </c>
      <c r="H39" s="10" t="s">
        <v>30</v>
      </c>
      <c r="I39" s="10" t="s">
        <v>27</v>
      </c>
      <c r="J39" s="10">
        <v>22795310</v>
      </c>
      <c r="K39" s="11">
        <v>0.96350000000000002</v>
      </c>
      <c r="L39" s="12">
        <v>0.84989999999999999</v>
      </c>
      <c r="M39" s="12">
        <v>0.97760000000000002</v>
      </c>
      <c r="N39" s="11">
        <v>1.5952999999999999</v>
      </c>
      <c r="O39" s="12">
        <v>1.0697000000000001</v>
      </c>
      <c r="P39" s="12">
        <v>1.1935</v>
      </c>
      <c r="Q39" s="13">
        <v>692.58</v>
      </c>
      <c r="R39" s="14">
        <v>90.26</v>
      </c>
      <c r="S39" s="14">
        <v>1933.45</v>
      </c>
      <c r="T39" s="14">
        <v>31.47</v>
      </c>
      <c r="U39" s="14">
        <v>-23.99</v>
      </c>
      <c r="V39" s="14">
        <v>-120.94</v>
      </c>
      <c r="W39" s="14">
        <v>-19.89</v>
      </c>
      <c r="X39" s="14">
        <v>86.1</v>
      </c>
      <c r="Y39" s="14">
        <v>76.66</v>
      </c>
      <c r="Z39" s="14">
        <v>-67.98</v>
      </c>
      <c r="AA39" s="14" t="s">
        <v>28</v>
      </c>
    </row>
    <row r="40" spans="1:27" x14ac:dyDescent="0.25">
      <c r="A40" t="s">
        <v>36</v>
      </c>
      <c r="B40" t="s">
        <v>49</v>
      </c>
      <c r="C40" t="s">
        <v>48</v>
      </c>
      <c r="D40">
        <v>12</v>
      </c>
      <c r="E40" t="s">
        <v>23</v>
      </c>
      <c r="F40" t="s">
        <v>38</v>
      </c>
      <c r="G40" t="s">
        <v>29</v>
      </c>
      <c r="H40" t="s">
        <v>30</v>
      </c>
      <c r="I40" t="s">
        <v>27</v>
      </c>
      <c r="J40">
        <v>22887256</v>
      </c>
      <c r="K40" s="7">
        <v>0.96299999999999997</v>
      </c>
      <c r="L40" s="2">
        <v>0.84489999999999998</v>
      </c>
      <c r="M40" s="2">
        <v>0.97760000000000002</v>
      </c>
      <c r="N40" s="7">
        <v>1.6062000000000001</v>
      </c>
      <c r="O40" s="2">
        <v>1.0872999999999999</v>
      </c>
      <c r="P40" s="2">
        <v>1.1941999999999999</v>
      </c>
      <c r="Q40" s="6">
        <v>693.11</v>
      </c>
      <c r="R40" s="4">
        <v>88.58</v>
      </c>
      <c r="S40" s="4">
        <v>1919.1</v>
      </c>
      <c r="T40" s="4">
        <v>2.93</v>
      </c>
      <c r="U40" s="4">
        <v>26.91</v>
      </c>
      <c r="V40" s="4">
        <v>-236.11</v>
      </c>
      <c r="W40" s="4">
        <v>1.51</v>
      </c>
      <c r="X40" s="4" t="s">
        <v>28</v>
      </c>
      <c r="Y40" s="4" t="s">
        <v>28</v>
      </c>
      <c r="Z40" s="4" t="s">
        <v>28</v>
      </c>
      <c r="AA40" s="4" t="s">
        <v>28</v>
      </c>
    </row>
    <row r="41" spans="1:27" x14ac:dyDescent="0.25">
      <c r="A41" t="s">
        <v>40</v>
      </c>
      <c r="B41" t="s">
        <v>49</v>
      </c>
      <c r="C41" t="s">
        <v>48</v>
      </c>
      <c r="D41">
        <v>13</v>
      </c>
      <c r="E41" t="s">
        <v>23</v>
      </c>
      <c r="F41" t="s">
        <v>38</v>
      </c>
      <c r="G41" t="s">
        <v>29</v>
      </c>
      <c r="H41">
        <v>1</v>
      </c>
      <c r="I41" t="s">
        <v>27</v>
      </c>
      <c r="J41">
        <v>22960415</v>
      </c>
      <c r="K41" s="7">
        <v>0.96189999999999998</v>
      </c>
      <c r="L41" s="2">
        <v>0.83930000000000005</v>
      </c>
      <c r="M41" s="2">
        <v>0.97699999999999998</v>
      </c>
      <c r="N41" s="7">
        <v>1.6302000000000001</v>
      </c>
      <c r="O41" s="2">
        <v>1.1067</v>
      </c>
      <c r="P41" s="2">
        <v>1.2088000000000001</v>
      </c>
      <c r="Q41" s="6">
        <v>636.16</v>
      </c>
      <c r="R41" s="4" t="s">
        <v>28</v>
      </c>
      <c r="S41" s="4">
        <v>2316.19</v>
      </c>
      <c r="T41" s="4">
        <v>-10.66</v>
      </c>
      <c r="U41" s="4">
        <v>-23.03</v>
      </c>
      <c r="V41" s="4">
        <v>-152.16</v>
      </c>
      <c r="W41" s="4">
        <v>-11.7</v>
      </c>
      <c r="X41" s="4">
        <v>71.510000000000005</v>
      </c>
      <c r="Y41" s="4">
        <v>61.73</v>
      </c>
      <c r="Z41" s="4">
        <v>-90.34</v>
      </c>
      <c r="AA41" s="4" t="s">
        <v>28</v>
      </c>
    </row>
    <row r="42" spans="1:27" x14ac:dyDescent="0.25">
      <c r="A42" t="s">
        <v>37</v>
      </c>
      <c r="B42" t="s">
        <v>49</v>
      </c>
      <c r="C42" t="s">
        <v>48</v>
      </c>
      <c r="D42">
        <v>14</v>
      </c>
      <c r="E42" t="s">
        <v>23</v>
      </c>
      <c r="F42" t="s">
        <v>38</v>
      </c>
      <c r="G42" t="s">
        <v>29</v>
      </c>
      <c r="H42" t="s">
        <v>30</v>
      </c>
      <c r="I42" t="s">
        <v>27</v>
      </c>
      <c r="J42">
        <v>25636464</v>
      </c>
      <c r="K42" s="7">
        <v>0.94259999999999999</v>
      </c>
      <c r="L42" s="2">
        <v>0.8478</v>
      </c>
      <c r="M42" s="2">
        <v>0.95450000000000002</v>
      </c>
      <c r="N42" s="7">
        <v>2.0013000000000001</v>
      </c>
      <c r="O42" s="2">
        <v>1.0768</v>
      </c>
      <c r="P42" s="2">
        <v>1.7013</v>
      </c>
      <c r="Q42" s="6">
        <v>251.27</v>
      </c>
      <c r="R42" s="4">
        <v>151.88999999999999</v>
      </c>
      <c r="S42" s="4" t="s">
        <v>28</v>
      </c>
      <c r="T42" s="4">
        <v>96.41</v>
      </c>
      <c r="U42" s="4">
        <v>-64.84</v>
      </c>
      <c r="V42" s="4">
        <v>-545.25</v>
      </c>
      <c r="W42" s="4">
        <v>-34.39</v>
      </c>
      <c r="X42" s="4">
        <v>138.81</v>
      </c>
      <c r="Y42" s="4">
        <v>139.68</v>
      </c>
      <c r="Z42" s="4">
        <v>20.010000000000002</v>
      </c>
      <c r="AA42" s="4" t="s">
        <v>28</v>
      </c>
    </row>
    <row r="43" spans="1:27" x14ac:dyDescent="0.25">
      <c r="A43" t="s">
        <v>43</v>
      </c>
      <c r="B43" t="s">
        <v>49</v>
      </c>
      <c r="C43" t="s">
        <v>48</v>
      </c>
      <c r="D43">
        <v>15</v>
      </c>
      <c r="E43" t="s">
        <v>23</v>
      </c>
      <c r="F43" t="s">
        <v>38</v>
      </c>
      <c r="G43" t="s">
        <v>29</v>
      </c>
      <c r="H43">
        <v>1</v>
      </c>
      <c r="I43" t="s">
        <v>27</v>
      </c>
      <c r="J43">
        <v>26722904</v>
      </c>
      <c r="K43" s="7">
        <v>0.9294</v>
      </c>
      <c r="L43" s="2">
        <v>0.80610000000000004</v>
      </c>
      <c r="M43" s="2">
        <v>0.94450000000000001</v>
      </c>
      <c r="N43" s="7">
        <v>2.2183000000000002</v>
      </c>
      <c r="O43" s="2">
        <v>1.2155</v>
      </c>
      <c r="P43" s="2">
        <v>1.8779999999999999</v>
      </c>
      <c r="Q43" s="6">
        <v>181.34</v>
      </c>
      <c r="R43" s="4" t="s">
        <v>28</v>
      </c>
      <c r="S43" s="4" t="s">
        <v>28</v>
      </c>
      <c r="T43" s="4">
        <v>-43.82</v>
      </c>
      <c r="U43" s="4">
        <v>-18.79</v>
      </c>
      <c r="V43" s="4">
        <v>-928.63</v>
      </c>
      <c r="W43" s="4">
        <v>-7.18</v>
      </c>
      <c r="X43" s="4">
        <v>93.75</v>
      </c>
      <c r="Y43" s="4">
        <v>95.57</v>
      </c>
      <c r="Z43" s="4">
        <v>-27.59</v>
      </c>
      <c r="AA43" s="4" t="s">
        <v>28</v>
      </c>
    </row>
    <row r="44" spans="1:27" s="10" customFormat="1" x14ac:dyDescent="0.25">
      <c r="A44" s="10" t="s">
        <v>35</v>
      </c>
      <c r="B44" s="10" t="s">
        <v>46</v>
      </c>
      <c r="C44" s="10" t="s">
        <v>48</v>
      </c>
      <c r="D44" s="10">
        <v>16</v>
      </c>
      <c r="E44" s="10" t="s">
        <v>23</v>
      </c>
      <c r="F44" s="10" t="s">
        <v>38</v>
      </c>
      <c r="G44" s="10" t="s">
        <v>25</v>
      </c>
      <c r="H44" s="10" t="s">
        <v>26</v>
      </c>
      <c r="I44" s="10" t="s">
        <v>27</v>
      </c>
      <c r="J44" s="10">
        <v>20422270</v>
      </c>
      <c r="K44" s="11">
        <v>0.96409999999999996</v>
      </c>
      <c r="L44" s="12">
        <v>0.85699999999999998</v>
      </c>
      <c r="M44" s="12">
        <v>0.97809999999999997</v>
      </c>
      <c r="N44" s="11">
        <v>1.6315</v>
      </c>
      <c r="O44" s="12">
        <v>1.0881000000000001</v>
      </c>
      <c r="P44" s="12">
        <v>1.2161999999999999</v>
      </c>
      <c r="Q44" s="13">
        <v>603.64</v>
      </c>
      <c r="R44" s="14">
        <v>23.61</v>
      </c>
      <c r="S44" s="14">
        <v>2025.84</v>
      </c>
      <c r="T44" s="14">
        <v>-15.9</v>
      </c>
      <c r="U44" s="14">
        <v>-8.99</v>
      </c>
      <c r="V44" s="14">
        <v>-125.9</v>
      </c>
      <c r="W44" s="14">
        <v>-13.83</v>
      </c>
      <c r="X44" s="14">
        <v>72.150000000000006</v>
      </c>
      <c r="Y44" s="14">
        <v>61.99</v>
      </c>
      <c r="Z44" s="14">
        <v>-82.41</v>
      </c>
      <c r="AA44" s="14" t="s">
        <v>28</v>
      </c>
    </row>
    <row r="45" spans="1:27" x14ac:dyDescent="0.25">
      <c r="A45" t="s">
        <v>36</v>
      </c>
      <c r="B45" t="s">
        <v>46</v>
      </c>
      <c r="C45" t="s">
        <v>48</v>
      </c>
      <c r="D45">
        <v>17</v>
      </c>
      <c r="E45" t="s">
        <v>23</v>
      </c>
      <c r="F45" t="s">
        <v>38</v>
      </c>
      <c r="G45" t="s">
        <v>25</v>
      </c>
      <c r="H45" t="s">
        <v>26</v>
      </c>
      <c r="I45" t="s">
        <v>27</v>
      </c>
      <c r="J45">
        <v>20519445</v>
      </c>
      <c r="K45" s="7">
        <v>0.96350000000000002</v>
      </c>
      <c r="L45" s="2">
        <v>0.85150000000000003</v>
      </c>
      <c r="M45" s="2">
        <v>0.97809999999999997</v>
      </c>
      <c r="N45" s="7">
        <v>1.645</v>
      </c>
      <c r="O45" s="2">
        <v>1.109</v>
      </c>
      <c r="P45" s="2">
        <v>1.2169000000000001</v>
      </c>
      <c r="Q45" s="6">
        <v>606.05999999999995</v>
      </c>
      <c r="R45" s="4">
        <v>26.02</v>
      </c>
      <c r="S45" s="4">
        <v>2008.49</v>
      </c>
      <c r="T45" s="4">
        <v>-48.72</v>
      </c>
      <c r="U45" s="4">
        <v>45.85</v>
      </c>
      <c r="V45" s="4">
        <v>-251.55</v>
      </c>
      <c r="W45" s="4">
        <v>9.17</v>
      </c>
      <c r="X45" s="4" t="s">
        <v>28</v>
      </c>
      <c r="Y45" s="4" t="s">
        <v>28</v>
      </c>
      <c r="Z45" s="4" t="s">
        <v>28</v>
      </c>
      <c r="AA45" s="4" t="s">
        <v>28</v>
      </c>
    </row>
    <row r="46" spans="1:27" x14ac:dyDescent="0.25">
      <c r="A46" t="s">
        <v>40</v>
      </c>
      <c r="B46" t="s">
        <v>46</v>
      </c>
      <c r="C46" t="s">
        <v>48</v>
      </c>
      <c r="D46">
        <v>18</v>
      </c>
      <c r="E46" t="s">
        <v>23</v>
      </c>
      <c r="F46" t="s">
        <v>38</v>
      </c>
      <c r="G46" t="s">
        <v>25</v>
      </c>
      <c r="H46">
        <v>1</v>
      </c>
      <c r="I46" t="s">
        <v>27</v>
      </c>
      <c r="J46">
        <v>20503939</v>
      </c>
      <c r="K46" s="7">
        <v>0.96289999999999998</v>
      </c>
      <c r="L46" s="2">
        <v>0.8488</v>
      </c>
      <c r="M46" s="2">
        <v>0.97789999999999999</v>
      </c>
      <c r="N46" s="7">
        <v>1.6573</v>
      </c>
      <c r="O46" s="2">
        <v>1.1189</v>
      </c>
      <c r="P46" s="2">
        <v>1.2235</v>
      </c>
      <c r="Q46" s="6">
        <v>609.21</v>
      </c>
      <c r="R46" s="4" t="s">
        <v>28</v>
      </c>
      <c r="S46" s="4">
        <v>2213.44</v>
      </c>
      <c r="T46" s="4">
        <v>-18.45</v>
      </c>
      <c r="U46" s="4">
        <v>-18.559999999999999</v>
      </c>
      <c r="V46" s="4">
        <v>-103.64</v>
      </c>
      <c r="W46" s="4">
        <v>-13.04</v>
      </c>
      <c r="X46" s="4">
        <v>70.45</v>
      </c>
      <c r="Y46" s="4">
        <v>60.19</v>
      </c>
      <c r="Z46" s="4">
        <v>-89.59</v>
      </c>
      <c r="AA46" s="4" t="s">
        <v>28</v>
      </c>
    </row>
    <row r="47" spans="1:27" x14ac:dyDescent="0.25">
      <c r="A47" t="s">
        <v>37</v>
      </c>
      <c r="B47" t="s">
        <v>46</v>
      </c>
      <c r="C47" t="s">
        <v>48</v>
      </c>
      <c r="D47">
        <v>19</v>
      </c>
      <c r="E47" t="s">
        <v>23</v>
      </c>
      <c r="F47" t="s">
        <v>38</v>
      </c>
      <c r="G47" t="s">
        <v>25</v>
      </c>
      <c r="H47" t="s">
        <v>26</v>
      </c>
      <c r="I47" t="s">
        <v>27</v>
      </c>
      <c r="J47">
        <v>23399827</v>
      </c>
      <c r="K47" s="7">
        <v>0.93830000000000002</v>
      </c>
      <c r="L47" s="2">
        <v>0.84279999999999999</v>
      </c>
      <c r="M47" s="2">
        <v>0.95089999999999997</v>
      </c>
      <c r="N47" s="7">
        <v>2.1381999999999999</v>
      </c>
      <c r="O47" s="2">
        <v>1.141</v>
      </c>
      <c r="P47" s="2">
        <v>1.8218000000000001</v>
      </c>
      <c r="Q47" s="6">
        <v>196.04</v>
      </c>
      <c r="R47" s="4">
        <v>98.21</v>
      </c>
      <c r="S47" s="4" t="s">
        <v>28</v>
      </c>
      <c r="T47" s="4">
        <v>12.41</v>
      </c>
      <c r="U47" s="4">
        <v>-48.8</v>
      </c>
      <c r="V47" s="4">
        <v>-614.92999999999995</v>
      </c>
      <c r="W47" s="4">
        <v>-25.62</v>
      </c>
      <c r="X47" s="4">
        <v>119.47</v>
      </c>
      <c r="Y47" s="4">
        <v>119.14</v>
      </c>
      <c r="Z47" s="4">
        <v>1.6</v>
      </c>
      <c r="AA47" s="4" t="s">
        <v>28</v>
      </c>
    </row>
    <row r="48" spans="1:27" x14ac:dyDescent="0.25">
      <c r="A48" t="s">
        <v>43</v>
      </c>
      <c r="B48" t="s">
        <v>46</v>
      </c>
      <c r="C48" t="s">
        <v>48</v>
      </c>
      <c r="D48">
        <v>20</v>
      </c>
      <c r="E48" t="s">
        <v>23</v>
      </c>
      <c r="F48" t="s">
        <v>38</v>
      </c>
      <c r="G48" t="s">
        <v>25</v>
      </c>
      <c r="H48">
        <v>1</v>
      </c>
      <c r="I48" t="s">
        <v>27</v>
      </c>
      <c r="J48">
        <v>23915657</v>
      </c>
      <c r="K48" s="7">
        <v>0.93020000000000003</v>
      </c>
      <c r="L48" s="2">
        <v>0.8165</v>
      </c>
      <c r="M48" s="2">
        <v>0.94489999999999996</v>
      </c>
      <c r="N48" s="7">
        <v>2.2726000000000002</v>
      </c>
      <c r="O48" s="2">
        <v>1.2326999999999999</v>
      </c>
      <c r="P48" s="2">
        <v>1.9297</v>
      </c>
      <c r="Q48" s="6">
        <v>166.37</v>
      </c>
      <c r="R48" s="4" t="s">
        <v>28</v>
      </c>
      <c r="S48" s="4" t="s">
        <v>28</v>
      </c>
      <c r="T48" s="4">
        <v>-53.15</v>
      </c>
      <c r="U48" s="4">
        <v>-9.8800000000000008</v>
      </c>
      <c r="V48" s="4">
        <v>-818.57</v>
      </c>
      <c r="W48" s="4">
        <v>-12.76</v>
      </c>
      <c r="X48" s="4">
        <v>92.57</v>
      </c>
      <c r="Y48" s="4">
        <v>93.23</v>
      </c>
      <c r="Z48" s="4">
        <v>-33.31</v>
      </c>
      <c r="AA48" s="4" t="s">
        <v>28</v>
      </c>
    </row>
    <row r="49" spans="1:27" x14ac:dyDescent="0.25">
      <c r="K49" s="7"/>
      <c r="L49" s="2"/>
      <c r="M49" s="2"/>
      <c r="N49" s="9"/>
      <c r="O49" s="3"/>
      <c r="P49" s="3"/>
    </row>
    <row r="50" spans="1:27" x14ac:dyDescent="0.25">
      <c r="J50">
        <f>MIN(J28:J48)</f>
        <v>18175579</v>
      </c>
      <c r="K50" s="7">
        <f>MAX(K28:K48)</f>
        <v>0.96779999999999999</v>
      </c>
      <c r="L50" s="2">
        <f>MAX(L28:L48)</f>
        <v>0.8972</v>
      </c>
      <c r="M50" s="2">
        <f>MAX(M28:M48)</f>
        <v>0.9798</v>
      </c>
      <c r="N50" s="9">
        <f t="shared" ref="N50" si="0">MIN(N28:N48)</f>
        <v>1.5306</v>
      </c>
      <c r="O50" s="3">
        <f t="shared" ref="O50:P50" si="1">MIN(O28:O48)</f>
        <v>0.9466</v>
      </c>
      <c r="P50" s="3">
        <f t="shared" si="1"/>
        <v>1.1578999999999999</v>
      </c>
      <c r="Q50" s="6"/>
      <c r="R50" s="2">
        <f>K28-K33</f>
        <v>3.169999999999995E-2</v>
      </c>
      <c r="S50" s="2">
        <f>L28-L33</f>
        <v>6.800000000000006E-2</v>
      </c>
      <c r="T50" s="2">
        <f>M28-M33</f>
        <v>2.7200000000000002E-2</v>
      </c>
      <c r="U50" s="2">
        <f>N33-N28</f>
        <v>0.62480000000000024</v>
      </c>
      <c r="V50" s="2">
        <f>O33-O28</f>
        <v>0.2632000000000001</v>
      </c>
      <c r="W50" s="2">
        <f>P33-P28</f>
        <v>0.61340000000000017</v>
      </c>
      <c r="X50" s="4"/>
      <c r="Y50" s="4"/>
      <c r="Z50" s="4"/>
      <c r="AA50" s="4"/>
    </row>
    <row r="51" spans="1:27" x14ac:dyDescent="0.25">
      <c r="J51">
        <f>MATCH(J50,J28:J48,0)</f>
        <v>1</v>
      </c>
      <c r="K51" s="5">
        <f t="shared" ref="K51:N51" si="2">MATCH(K50,K28:K48,0)</f>
        <v>1</v>
      </c>
      <c r="L51">
        <f t="shared" si="2"/>
        <v>5</v>
      </c>
      <c r="M51">
        <f t="shared" si="2"/>
        <v>1</v>
      </c>
      <c r="N51" s="5">
        <f t="shared" si="2"/>
        <v>1</v>
      </c>
      <c r="O51">
        <f t="shared" ref="O51" si="3">MATCH(O50,O28:O48,0)</f>
        <v>5</v>
      </c>
      <c r="P51">
        <f t="shared" ref="P51" si="4">MATCH(P50,P28:P48,0)</f>
        <v>1</v>
      </c>
      <c r="Q51" s="6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x14ac:dyDescent="0.25">
      <c r="K52" s="8"/>
      <c r="L52" s="1"/>
      <c r="M52" s="1"/>
      <c r="N52" s="7"/>
      <c r="O52" s="2"/>
      <c r="P52" s="2"/>
      <c r="Q52" s="6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x14ac:dyDescent="0.25">
      <c r="A53" s="15" t="s">
        <v>35</v>
      </c>
      <c r="B53" s="15" t="s">
        <v>49</v>
      </c>
      <c r="C53" s="15" t="s">
        <v>48</v>
      </c>
      <c r="D53">
        <v>1</v>
      </c>
      <c r="E53" s="15" t="s">
        <v>23</v>
      </c>
      <c r="F53" s="15" t="s">
        <v>39</v>
      </c>
      <c r="G53" s="15" t="s">
        <v>29</v>
      </c>
      <c r="H53" s="15" t="s">
        <v>30</v>
      </c>
      <c r="I53" s="15" t="s">
        <v>27</v>
      </c>
      <c r="J53" s="15">
        <v>9820838</v>
      </c>
      <c r="K53" s="7">
        <v>0.98319999999999996</v>
      </c>
      <c r="L53" s="16">
        <v>0.9325</v>
      </c>
      <c r="M53" s="16">
        <v>0.98829999999999996</v>
      </c>
      <c r="N53" s="7">
        <v>0.93540000000000001</v>
      </c>
      <c r="O53" s="16">
        <v>0.59840000000000004</v>
      </c>
      <c r="P53" s="16">
        <v>0.74639999999999995</v>
      </c>
      <c r="Q53" s="6">
        <v>850.07</v>
      </c>
      <c r="R53" s="17">
        <v>166.41</v>
      </c>
      <c r="S53" s="17">
        <v>1756.83</v>
      </c>
      <c r="T53" s="17">
        <v>29.62</v>
      </c>
      <c r="U53" s="17">
        <v>-93.32</v>
      </c>
      <c r="V53" s="17">
        <v>-223.55</v>
      </c>
      <c r="W53" s="17">
        <v>5.96</v>
      </c>
      <c r="X53" s="17">
        <v>-3.37</v>
      </c>
      <c r="Y53" s="17">
        <v>-15.34</v>
      </c>
      <c r="Z53" s="17">
        <v>-105.4</v>
      </c>
      <c r="AA53" s="17" t="s">
        <v>28</v>
      </c>
    </row>
    <row r="54" spans="1:27" x14ac:dyDescent="0.25">
      <c r="A54" s="15" t="s">
        <v>50</v>
      </c>
      <c r="B54" s="15"/>
      <c r="C54" s="15"/>
      <c r="E54" s="15" t="s">
        <v>23</v>
      </c>
      <c r="F54" s="15" t="s">
        <v>39</v>
      </c>
      <c r="G54" s="15" t="s">
        <v>29</v>
      </c>
      <c r="H54" s="15" t="s">
        <v>30</v>
      </c>
      <c r="I54" s="15" t="s">
        <v>27</v>
      </c>
      <c r="J54" s="15">
        <v>9860939</v>
      </c>
      <c r="K54" s="7">
        <v>0.98309999999999997</v>
      </c>
      <c r="L54" s="16">
        <v>0.93069999999999997</v>
      </c>
      <c r="M54" s="16">
        <v>0.98829999999999996</v>
      </c>
      <c r="N54" s="7">
        <v>0.94</v>
      </c>
      <c r="O54" s="16">
        <v>0.60660000000000003</v>
      </c>
      <c r="P54" s="16">
        <v>0.74670000000000003</v>
      </c>
      <c r="Q54" s="6">
        <v>851.27</v>
      </c>
      <c r="R54" s="17">
        <v>168.21</v>
      </c>
      <c r="S54" s="17">
        <v>1741.73</v>
      </c>
      <c r="T54" s="17">
        <v>24.84</v>
      </c>
      <c r="U54" s="17">
        <v>-41.39</v>
      </c>
      <c r="V54" s="17">
        <v>-327.64999999999998</v>
      </c>
      <c r="W54" s="17">
        <v>9</v>
      </c>
      <c r="X54" s="17">
        <v>79.319999999999993</v>
      </c>
      <c r="Y54" s="17" t="s">
        <v>28</v>
      </c>
      <c r="Z54" s="17" t="s">
        <v>28</v>
      </c>
      <c r="AA54" s="17" t="s">
        <v>28</v>
      </c>
    </row>
    <row r="55" spans="1:27" x14ac:dyDescent="0.25">
      <c r="A55" t="s">
        <v>36</v>
      </c>
      <c r="B55" t="s">
        <v>49</v>
      </c>
      <c r="C55" t="s">
        <v>48</v>
      </c>
      <c r="D55">
        <v>2</v>
      </c>
      <c r="E55" t="s">
        <v>23</v>
      </c>
      <c r="F55" t="s">
        <v>39</v>
      </c>
      <c r="G55" t="s">
        <v>29</v>
      </c>
      <c r="H55" t="s">
        <v>30</v>
      </c>
      <c r="I55" t="s">
        <v>27</v>
      </c>
      <c r="J55">
        <v>9867222</v>
      </c>
      <c r="K55" s="7">
        <v>0.98299999999999998</v>
      </c>
      <c r="L55" s="2">
        <v>0.93030000000000002</v>
      </c>
      <c r="M55" s="2">
        <v>0.98829999999999996</v>
      </c>
      <c r="N55" s="7">
        <v>0.94079999999999997</v>
      </c>
      <c r="O55" s="2">
        <v>0.60819999999999996</v>
      </c>
      <c r="P55" s="2">
        <v>0.74680000000000002</v>
      </c>
      <c r="Q55" s="6">
        <v>845.38</v>
      </c>
      <c r="R55" s="4">
        <v>168.63</v>
      </c>
      <c r="S55" s="4">
        <v>1738.15</v>
      </c>
      <c r="T55" s="4">
        <v>-5.85</v>
      </c>
      <c r="U55" s="4">
        <v>-60.64</v>
      </c>
      <c r="V55" s="4">
        <v>-345.01</v>
      </c>
      <c r="W55" s="4">
        <v>22.06</v>
      </c>
      <c r="X55" s="4" t="s">
        <v>28</v>
      </c>
      <c r="Y55" s="4" t="s">
        <v>28</v>
      </c>
      <c r="Z55" s="4" t="s">
        <v>28</v>
      </c>
      <c r="AA55" s="4" t="s">
        <v>28</v>
      </c>
    </row>
    <row r="56" spans="1:27" x14ac:dyDescent="0.25">
      <c r="A56" t="s">
        <v>40</v>
      </c>
      <c r="B56" t="s">
        <v>49</v>
      </c>
      <c r="C56" t="s">
        <v>48</v>
      </c>
      <c r="D56">
        <v>3</v>
      </c>
      <c r="E56" t="s">
        <v>23</v>
      </c>
      <c r="F56" t="s">
        <v>39</v>
      </c>
      <c r="G56" t="s">
        <v>29</v>
      </c>
      <c r="H56">
        <v>1</v>
      </c>
      <c r="I56" t="s">
        <v>27</v>
      </c>
      <c r="J56">
        <v>10165527</v>
      </c>
      <c r="K56" s="7">
        <v>0.98099999999999998</v>
      </c>
      <c r="L56" s="2">
        <v>0.91710000000000003</v>
      </c>
      <c r="M56" s="2">
        <v>0.98750000000000004</v>
      </c>
      <c r="N56" s="7">
        <v>0.99580000000000002</v>
      </c>
      <c r="O56" s="2">
        <v>0.6633</v>
      </c>
      <c r="P56" s="2">
        <v>0.77200000000000002</v>
      </c>
      <c r="Q56" s="6">
        <v>769.69</v>
      </c>
      <c r="R56" s="4" t="s">
        <v>28</v>
      </c>
      <c r="S56" s="4">
        <v>2457.64</v>
      </c>
      <c r="T56" s="4">
        <v>-58.94</v>
      </c>
      <c r="U56" s="4">
        <v>-41.47</v>
      </c>
      <c r="V56" s="4">
        <v>-258.95</v>
      </c>
      <c r="W56" s="4">
        <v>31.06</v>
      </c>
      <c r="X56" s="4">
        <v>-45.57</v>
      </c>
      <c r="Y56" s="4">
        <v>-59.84</v>
      </c>
      <c r="Z56" s="4">
        <v>-149.9</v>
      </c>
      <c r="AA56" s="4" t="s">
        <v>28</v>
      </c>
    </row>
    <row r="57" spans="1:27" x14ac:dyDescent="0.25">
      <c r="A57" t="s">
        <v>37</v>
      </c>
      <c r="B57" t="s">
        <v>49</v>
      </c>
      <c r="C57" t="s">
        <v>48</v>
      </c>
      <c r="D57">
        <v>4</v>
      </c>
      <c r="E57" t="s">
        <v>23</v>
      </c>
      <c r="F57" t="s">
        <v>39</v>
      </c>
      <c r="G57" t="s">
        <v>29</v>
      </c>
      <c r="H57" t="s">
        <v>30</v>
      </c>
      <c r="I57" t="s">
        <v>27</v>
      </c>
      <c r="J57">
        <v>11948014</v>
      </c>
      <c r="K57" s="7">
        <v>0.97060000000000002</v>
      </c>
      <c r="L57" s="2">
        <v>0.94299999999999995</v>
      </c>
      <c r="M57" s="2">
        <v>0.97330000000000005</v>
      </c>
      <c r="N57" s="7">
        <v>1.2373000000000001</v>
      </c>
      <c r="O57" s="2">
        <v>0.55010000000000003</v>
      </c>
      <c r="P57" s="2">
        <v>1.1269</v>
      </c>
      <c r="Q57" s="6">
        <v>235.61</v>
      </c>
      <c r="R57" s="4">
        <v>205</v>
      </c>
      <c r="S57" s="4" t="s">
        <v>28</v>
      </c>
      <c r="T57" s="4">
        <v>77.650000000000006</v>
      </c>
      <c r="U57" s="4">
        <v>-118.24</v>
      </c>
      <c r="V57" s="4">
        <v>-645.42999999999995</v>
      </c>
      <c r="W57" s="4">
        <v>-3.07</v>
      </c>
      <c r="X57" s="4">
        <v>77.64</v>
      </c>
      <c r="Y57" s="4">
        <v>78.14</v>
      </c>
      <c r="Z57" s="4">
        <v>16.940000000000001</v>
      </c>
      <c r="AA57" s="4" t="s">
        <v>28</v>
      </c>
    </row>
    <row r="58" spans="1:27" x14ac:dyDescent="0.25">
      <c r="A58" t="s">
        <v>43</v>
      </c>
      <c r="B58" t="s">
        <v>49</v>
      </c>
      <c r="C58" t="s">
        <v>48</v>
      </c>
      <c r="D58">
        <v>5</v>
      </c>
      <c r="E58" t="s">
        <v>23</v>
      </c>
      <c r="F58" t="s">
        <v>39</v>
      </c>
      <c r="G58" t="s">
        <v>29</v>
      </c>
      <c r="H58">
        <v>1</v>
      </c>
      <c r="I58" t="s">
        <v>27</v>
      </c>
      <c r="J58">
        <v>13533465</v>
      </c>
      <c r="K58" s="7">
        <v>0.95220000000000005</v>
      </c>
      <c r="L58" s="2">
        <v>0.873</v>
      </c>
      <c r="M58" s="2">
        <v>0.9607</v>
      </c>
      <c r="N58" s="7">
        <v>1.5788</v>
      </c>
      <c r="O58" s="2">
        <v>0.82069999999999999</v>
      </c>
      <c r="P58" s="2">
        <v>1.3660000000000001</v>
      </c>
      <c r="Q58" s="6">
        <v>139.68</v>
      </c>
      <c r="R58" s="4" t="s">
        <v>28</v>
      </c>
      <c r="S58" s="4" t="s">
        <v>28</v>
      </c>
      <c r="T58" s="4">
        <v>-109.99</v>
      </c>
      <c r="U58" s="4">
        <v>-15.24</v>
      </c>
      <c r="V58" s="4">
        <v>-1050.29</v>
      </c>
      <c r="W58" s="4">
        <v>48.21</v>
      </c>
      <c r="X58" s="4">
        <v>7.76</v>
      </c>
      <c r="Y58" s="4">
        <v>6.49</v>
      </c>
      <c r="Z58" s="4">
        <v>-43.5</v>
      </c>
      <c r="AA58" s="4" t="s">
        <v>28</v>
      </c>
    </row>
    <row r="59" spans="1:27" s="10" customFormat="1" x14ac:dyDescent="0.25">
      <c r="A59" s="10" t="s">
        <v>35</v>
      </c>
      <c r="B59" s="10" t="s">
        <v>46</v>
      </c>
      <c r="C59" s="10" t="s">
        <v>48</v>
      </c>
      <c r="D59" s="10">
        <v>6</v>
      </c>
      <c r="E59" s="10" t="s">
        <v>23</v>
      </c>
      <c r="F59" s="10" t="s">
        <v>39</v>
      </c>
      <c r="G59" s="10" t="s">
        <v>25</v>
      </c>
      <c r="H59" s="10" t="s">
        <v>26</v>
      </c>
      <c r="I59" s="10" t="s">
        <v>27</v>
      </c>
      <c r="J59" s="10">
        <v>9028050</v>
      </c>
      <c r="K59" s="11">
        <v>0.98340000000000005</v>
      </c>
      <c r="L59" s="12">
        <v>0.93030000000000002</v>
      </c>
      <c r="M59" s="12">
        <v>0.98870000000000002</v>
      </c>
      <c r="N59" s="11">
        <v>0.96220000000000006</v>
      </c>
      <c r="O59" s="12">
        <v>0.61939999999999995</v>
      </c>
      <c r="P59" s="12">
        <v>0.76080000000000003</v>
      </c>
      <c r="Q59" s="13">
        <v>788.74</v>
      </c>
      <c r="R59" s="14">
        <v>141.49</v>
      </c>
      <c r="S59" s="14">
        <v>1852.32</v>
      </c>
      <c r="T59" s="14">
        <v>-9.85</v>
      </c>
      <c r="U59" s="14">
        <v>-72.94</v>
      </c>
      <c r="V59" s="14">
        <v>-200.22</v>
      </c>
      <c r="W59" s="14">
        <v>10.09</v>
      </c>
      <c r="X59" s="14">
        <v>-3.89</v>
      </c>
      <c r="Y59" s="14">
        <v>-13.94</v>
      </c>
      <c r="Z59" s="14">
        <v>-100.23</v>
      </c>
      <c r="AA59" s="14" t="s">
        <v>28</v>
      </c>
    </row>
    <row r="60" spans="1:27" x14ac:dyDescent="0.25">
      <c r="A60" t="s">
        <v>36</v>
      </c>
      <c r="B60" t="s">
        <v>46</v>
      </c>
      <c r="C60" t="s">
        <v>48</v>
      </c>
      <c r="D60">
        <v>7</v>
      </c>
      <c r="E60" t="s">
        <v>23</v>
      </c>
      <c r="F60" t="s">
        <v>39</v>
      </c>
      <c r="G60" t="s">
        <v>25</v>
      </c>
      <c r="H60" t="s">
        <v>26</v>
      </c>
      <c r="I60" t="s">
        <v>27</v>
      </c>
      <c r="J60">
        <v>9071183</v>
      </c>
      <c r="K60" s="7">
        <v>0.98319999999999996</v>
      </c>
      <c r="L60" s="2">
        <v>0.92779999999999996</v>
      </c>
      <c r="M60" s="2">
        <v>0.98870000000000002</v>
      </c>
      <c r="N60" s="7">
        <v>0.96789999999999998</v>
      </c>
      <c r="O60" s="2">
        <v>0.63039999999999996</v>
      </c>
      <c r="P60" s="2">
        <v>0.76100000000000001</v>
      </c>
      <c r="Q60" s="6">
        <v>785.56</v>
      </c>
      <c r="R60" s="4">
        <v>144.80000000000001</v>
      </c>
      <c r="S60" s="4">
        <v>1833.91</v>
      </c>
      <c r="T60" s="4">
        <v>-43.73</v>
      </c>
      <c r="U60" s="4">
        <v>-36.76</v>
      </c>
      <c r="V60" s="4">
        <v>-323.52999999999997</v>
      </c>
      <c r="W60" s="4">
        <v>25.06</v>
      </c>
      <c r="X60" s="4" t="s">
        <v>28</v>
      </c>
      <c r="Y60" s="4" t="s">
        <v>28</v>
      </c>
      <c r="Z60" s="4" t="s">
        <v>28</v>
      </c>
      <c r="AA60" s="4" t="s">
        <v>28</v>
      </c>
    </row>
    <row r="61" spans="1:27" x14ac:dyDescent="0.25">
      <c r="A61" t="s">
        <v>40</v>
      </c>
      <c r="B61" t="s">
        <v>46</v>
      </c>
      <c r="C61" t="s">
        <v>48</v>
      </c>
      <c r="D61">
        <v>8</v>
      </c>
      <c r="E61" t="s">
        <v>23</v>
      </c>
      <c r="F61" t="s">
        <v>39</v>
      </c>
      <c r="G61" t="s">
        <v>25</v>
      </c>
      <c r="H61">
        <v>1</v>
      </c>
      <c r="I61" t="s">
        <v>27</v>
      </c>
      <c r="J61">
        <v>9242543</v>
      </c>
      <c r="K61" s="7">
        <v>0.98180000000000001</v>
      </c>
      <c r="L61" s="2">
        <v>0.92010000000000003</v>
      </c>
      <c r="M61" s="2">
        <v>0.98799999999999999</v>
      </c>
      <c r="N61" s="7">
        <v>1.0069999999999999</v>
      </c>
      <c r="O61" s="2">
        <v>0.66290000000000004</v>
      </c>
      <c r="P61" s="2">
        <v>0.78339999999999999</v>
      </c>
      <c r="Q61" s="6">
        <v>752.01</v>
      </c>
      <c r="R61" s="4" t="s">
        <v>28</v>
      </c>
      <c r="S61" s="4">
        <v>2386.7600000000002</v>
      </c>
      <c r="T61" s="4">
        <v>-69.67</v>
      </c>
      <c r="U61" s="4">
        <v>-28.84</v>
      </c>
      <c r="V61" s="4">
        <v>-208.09</v>
      </c>
      <c r="W61" s="4">
        <v>32.909999999999997</v>
      </c>
      <c r="X61" s="4">
        <v>-47.76</v>
      </c>
      <c r="Y61" s="4">
        <v>-59.75</v>
      </c>
      <c r="Z61" s="4">
        <v>-144.44</v>
      </c>
      <c r="AA61" s="4" t="s">
        <v>28</v>
      </c>
    </row>
    <row r="62" spans="1:27" x14ac:dyDescent="0.25">
      <c r="A62" t="s">
        <v>37</v>
      </c>
      <c r="B62" t="s">
        <v>46</v>
      </c>
      <c r="C62" t="s">
        <v>48</v>
      </c>
      <c r="D62">
        <v>9</v>
      </c>
      <c r="E62" t="s">
        <v>23</v>
      </c>
      <c r="F62" t="s">
        <v>39</v>
      </c>
      <c r="G62" t="s">
        <v>25</v>
      </c>
      <c r="H62" t="s">
        <v>26</v>
      </c>
      <c r="I62" t="s">
        <v>27</v>
      </c>
      <c r="J62">
        <v>11263989</v>
      </c>
      <c r="K62" s="7">
        <v>0.96789999999999998</v>
      </c>
      <c r="L62" s="2">
        <v>0.9304</v>
      </c>
      <c r="M62" s="2">
        <v>0.97150000000000003</v>
      </c>
      <c r="N62" s="7">
        <v>1.3371999999999999</v>
      </c>
      <c r="O62" s="2">
        <v>0.61870000000000003</v>
      </c>
      <c r="P62" s="2">
        <v>1.2071000000000001</v>
      </c>
      <c r="Q62" s="6">
        <v>186.81</v>
      </c>
      <c r="R62" s="4">
        <v>195.01</v>
      </c>
      <c r="S62" s="4" t="s">
        <v>28</v>
      </c>
      <c r="T62" s="4">
        <v>19.37</v>
      </c>
      <c r="U62" s="4">
        <v>-103.72</v>
      </c>
      <c r="V62" s="4">
        <v>-658.02</v>
      </c>
      <c r="W62" s="4">
        <v>-1.06</v>
      </c>
      <c r="X62" s="4">
        <v>82.99</v>
      </c>
      <c r="Y62" s="4">
        <v>85.43</v>
      </c>
      <c r="Z62" s="4">
        <v>29.63</v>
      </c>
      <c r="AA62" s="4" t="s">
        <v>28</v>
      </c>
    </row>
    <row r="63" spans="1:27" x14ac:dyDescent="0.25">
      <c r="A63" t="s">
        <v>43</v>
      </c>
      <c r="B63" t="s">
        <v>46</v>
      </c>
      <c r="C63" t="s">
        <v>48</v>
      </c>
      <c r="D63">
        <v>10</v>
      </c>
      <c r="E63" t="s">
        <v>23</v>
      </c>
      <c r="F63" t="s">
        <v>39</v>
      </c>
      <c r="G63" t="s">
        <v>25</v>
      </c>
      <c r="H63">
        <v>1</v>
      </c>
      <c r="I63" t="s">
        <v>27</v>
      </c>
      <c r="J63">
        <v>12366226</v>
      </c>
      <c r="K63" s="7">
        <v>0.95299999999999996</v>
      </c>
      <c r="L63" s="2">
        <v>0.871</v>
      </c>
      <c r="M63" s="2">
        <v>0.96160000000000001</v>
      </c>
      <c r="N63" s="7">
        <v>1.6176999999999999</v>
      </c>
      <c r="O63" s="2">
        <v>0.84230000000000005</v>
      </c>
      <c r="P63" s="2">
        <v>1.4019999999999999</v>
      </c>
      <c r="Q63" s="6">
        <v>126.64</v>
      </c>
      <c r="R63" s="4" t="s">
        <v>28</v>
      </c>
      <c r="S63" s="4" t="s">
        <v>28</v>
      </c>
      <c r="T63" s="4">
        <v>-117.06</v>
      </c>
      <c r="U63" s="4">
        <v>-3.08</v>
      </c>
      <c r="V63" s="4">
        <v>-924.91</v>
      </c>
      <c r="W63" s="4">
        <v>48.16</v>
      </c>
      <c r="X63" s="4">
        <v>-0.44</v>
      </c>
      <c r="Y63" s="4">
        <v>0.06</v>
      </c>
      <c r="Z63" s="4">
        <v>-49.55</v>
      </c>
      <c r="AA63" s="4" t="s">
        <v>28</v>
      </c>
    </row>
    <row r="64" spans="1:27" s="10" customFormat="1" x14ac:dyDescent="0.25">
      <c r="A64" s="10" t="s">
        <v>35</v>
      </c>
      <c r="B64" s="10" t="s">
        <v>49</v>
      </c>
      <c r="C64" s="10" t="s">
        <v>47</v>
      </c>
      <c r="D64" s="10">
        <v>11</v>
      </c>
      <c r="E64" s="10" t="s">
        <v>23</v>
      </c>
      <c r="F64" s="10" t="s">
        <v>39</v>
      </c>
      <c r="G64" s="10" t="s">
        <v>33</v>
      </c>
      <c r="H64" s="10" t="s">
        <v>34</v>
      </c>
      <c r="I64" s="10" t="s">
        <v>27</v>
      </c>
      <c r="J64" s="10">
        <v>9664705</v>
      </c>
      <c r="K64" s="11">
        <v>0.98319999999999996</v>
      </c>
      <c r="L64" s="12">
        <v>0.93230000000000002</v>
      </c>
      <c r="M64" s="12">
        <v>0.98829999999999996</v>
      </c>
      <c r="N64" s="11">
        <v>0.97199999999999998</v>
      </c>
      <c r="O64" s="12">
        <v>0.60919999999999996</v>
      </c>
      <c r="P64" s="12">
        <v>0.7762</v>
      </c>
      <c r="Q64" s="13">
        <v>994.39</v>
      </c>
      <c r="R64" s="14">
        <v>150.88999999999999</v>
      </c>
      <c r="S64" s="14">
        <v>1922.39</v>
      </c>
      <c r="T64" s="14">
        <v>-31.64</v>
      </c>
      <c r="U64" s="14">
        <v>7.66</v>
      </c>
      <c r="V64" s="14">
        <v>-271</v>
      </c>
      <c r="W64" s="14">
        <v>53.51</v>
      </c>
      <c r="X64" s="14">
        <v>-73.11</v>
      </c>
      <c r="Y64" s="14">
        <v>-82.22</v>
      </c>
      <c r="Z64" s="14">
        <v>-130.53</v>
      </c>
      <c r="AA64" s="14" t="s">
        <v>28</v>
      </c>
    </row>
    <row r="65" spans="1:27" x14ac:dyDescent="0.25">
      <c r="A65" t="s">
        <v>36</v>
      </c>
      <c r="B65" t="s">
        <v>49</v>
      </c>
      <c r="C65" t="s">
        <v>47</v>
      </c>
      <c r="D65">
        <v>12</v>
      </c>
      <c r="E65" t="s">
        <v>23</v>
      </c>
      <c r="F65" t="s">
        <v>39</v>
      </c>
      <c r="G65" t="s">
        <v>33</v>
      </c>
      <c r="H65" t="s">
        <v>34</v>
      </c>
      <c r="I65" t="s">
        <v>27</v>
      </c>
      <c r="J65">
        <v>9689449</v>
      </c>
      <c r="K65" s="7">
        <v>0.98309999999999997</v>
      </c>
      <c r="L65" s="2">
        <v>0.93100000000000005</v>
      </c>
      <c r="M65" s="2">
        <v>0.98829999999999996</v>
      </c>
      <c r="N65" s="7">
        <v>0.97430000000000005</v>
      </c>
      <c r="O65" s="2">
        <v>0.61499999999999999</v>
      </c>
      <c r="P65" s="2">
        <v>0.77680000000000005</v>
      </c>
      <c r="Q65" s="6">
        <v>976.49</v>
      </c>
      <c r="R65" s="4">
        <v>150.33000000000001</v>
      </c>
      <c r="S65" s="4">
        <v>1905.14</v>
      </c>
      <c r="T65" s="4">
        <v>-58.62</v>
      </c>
      <c r="U65" s="4">
        <v>26.01</v>
      </c>
      <c r="V65" s="4">
        <v>-370.84</v>
      </c>
      <c r="W65" s="4">
        <v>65.83</v>
      </c>
      <c r="X65" s="4" t="s">
        <v>28</v>
      </c>
      <c r="Y65" s="4" t="s">
        <v>28</v>
      </c>
      <c r="Z65" s="4" t="s">
        <v>28</v>
      </c>
      <c r="AA65" s="4" t="s">
        <v>28</v>
      </c>
    </row>
    <row r="66" spans="1:27" x14ac:dyDescent="0.25">
      <c r="A66" t="s">
        <v>40</v>
      </c>
      <c r="B66" t="s">
        <v>49</v>
      </c>
      <c r="C66" t="s">
        <v>47</v>
      </c>
      <c r="D66">
        <v>13</v>
      </c>
      <c r="E66" t="s">
        <v>23</v>
      </c>
      <c r="F66" t="s">
        <v>39</v>
      </c>
      <c r="G66" t="s">
        <v>33</v>
      </c>
      <c r="H66">
        <v>1</v>
      </c>
      <c r="I66" t="s">
        <v>27</v>
      </c>
      <c r="J66">
        <v>9923628</v>
      </c>
      <c r="K66" s="7">
        <v>0.98140000000000005</v>
      </c>
      <c r="L66" s="2">
        <v>0.92149999999999999</v>
      </c>
      <c r="M66" s="2">
        <v>0.98760000000000003</v>
      </c>
      <c r="N66" s="7">
        <v>1.0225</v>
      </c>
      <c r="O66" s="2">
        <v>0.65610000000000002</v>
      </c>
      <c r="P66" s="2">
        <v>0.79900000000000004</v>
      </c>
      <c r="Q66" s="6">
        <v>768.78</v>
      </c>
      <c r="R66" s="4" t="s">
        <v>28</v>
      </c>
      <c r="S66" s="4">
        <v>2343.56</v>
      </c>
      <c r="T66" s="4">
        <v>-89.26</v>
      </c>
      <c r="U66" s="4">
        <v>-42.6</v>
      </c>
      <c r="V66" s="4">
        <v>-270.88</v>
      </c>
      <c r="W66" s="4">
        <v>27.69</v>
      </c>
      <c r="X66" s="4">
        <v>-30.47</v>
      </c>
      <c r="Y66" s="4">
        <v>-41.73</v>
      </c>
      <c r="Z66" s="4">
        <v>-118.78</v>
      </c>
      <c r="AA66" s="4" t="s">
        <v>28</v>
      </c>
    </row>
    <row r="67" spans="1:27" x14ac:dyDescent="0.25">
      <c r="A67" t="s">
        <v>37</v>
      </c>
      <c r="B67" t="s">
        <v>49</v>
      </c>
      <c r="C67" t="s">
        <v>47</v>
      </c>
      <c r="D67">
        <v>14</v>
      </c>
      <c r="E67" t="s">
        <v>23</v>
      </c>
      <c r="F67" t="s">
        <v>39</v>
      </c>
      <c r="G67" t="s">
        <v>33</v>
      </c>
      <c r="H67" t="s">
        <v>34</v>
      </c>
      <c r="I67" t="s">
        <v>27</v>
      </c>
      <c r="J67">
        <v>12057726</v>
      </c>
      <c r="K67" s="7">
        <v>0.96750000000000003</v>
      </c>
      <c r="L67" s="2">
        <v>0.91479999999999995</v>
      </c>
      <c r="M67" s="2">
        <v>0.9728</v>
      </c>
      <c r="N67" s="7">
        <v>1.3532999999999999</v>
      </c>
      <c r="O67" s="2">
        <v>0.6835</v>
      </c>
      <c r="P67" s="2">
        <v>1.1822999999999999</v>
      </c>
      <c r="Q67" s="6">
        <v>235.34</v>
      </c>
      <c r="R67" s="4">
        <v>160.77000000000001</v>
      </c>
      <c r="S67" s="4" t="s">
        <v>28</v>
      </c>
      <c r="T67" s="4">
        <v>-32.39</v>
      </c>
      <c r="U67" s="4">
        <v>76.73</v>
      </c>
      <c r="V67" s="4">
        <v>-850.72</v>
      </c>
      <c r="W67" s="4">
        <v>85.13</v>
      </c>
      <c r="X67" s="4">
        <v>-64.53</v>
      </c>
      <c r="Y67" s="4">
        <v>-59.89</v>
      </c>
      <c r="Z67" s="4">
        <v>-63.03</v>
      </c>
      <c r="AA67" s="4" t="s">
        <v>28</v>
      </c>
    </row>
    <row r="68" spans="1:27" x14ac:dyDescent="0.25">
      <c r="A68" t="s">
        <v>43</v>
      </c>
      <c r="B68" t="s">
        <v>49</v>
      </c>
      <c r="C68" t="s">
        <v>47</v>
      </c>
      <c r="D68">
        <v>15</v>
      </c>
      <c r="E68" t="s">
        <v>23</v>
      </c>
      <c r="F68" t="s">
        <v>39</v>
      </c>
      <c r="G68" t="s">
        <v>33</v>
      </c>
      <c r="H68">
        <v>1</v>
      </c>
      <c r="I68" t="s">
        <v>27</v>
      </c>
      <c r="J68">
        <v>13036958</v>
      </c>
      <c r="K68" s="7">
        <v>0.95489999999999997</v>
      </c>
      <c r="L68" s="2">
        <v>0.87009999999999998</v>
      </c>
      <c r="M68" s="2">
        <v>0.9637</v>
      </c>
      <c r="N68" s="7">
        <v>1.5926</v>
      </c>
      <c r="O68" s="2">
        <v>0.84389999999999998</v>
      </c>
      <c r="P68" s="2">
        <v>1.3654999999999999</v>
      </c>
      <c r="Q68" s="6">
        <v>141.82</v>
      </c>
      <c r="R68" s="4" t="s">
        <v>28</v>
      </c>
      <c r="S68" s="4" t="s">
        <v>28</v>
      </c>
      <c r="T68" s="4">
        <v>-139.19999999999999</v>
      </c>
      <c r="U68" s="4">
        <v>-22.79</v>
      </c>
      <c r="V68" s="4">
        <v>-1008.01</v>
      </c>
      <c r="W68" s="4">
        <v>42.33</v>
      </c>
      <c r="X68" s="4">
        <v>20.89</v>
      </c>
      <c r="Y68" s="4">
        <v>23.26</v>
      </c>
      <c r="Z68" s="4">
        <v>-19.07</v>
      </c>
      <c r="AA68" s="4" t="s">
        <v>28</v>
      </c>
    </row>
    <row r="69" spans="1:27" s="10" customFormat="1" x14ac:dyDescent="0.25">
      <c r="A69" s="10" t="s">
        <v>35</v>
      </c>
      <c r="B69" s="10" t="s">
        <v>46</v>
      </c>
      <c r="C69" s="10" t="s">
        <v>47</v>
      </c>
      <c r="D69" s="10">
        <v>16</v>
      </c>
      <c r="E69" s="10" t="s">
        <v>23</v>
      </c>
      <c r="F69" s="10" t="s">
        <v>39</v>
      </c>
      <c r="G69" s="10" t="s">
        <v>31</v>
      </c>
      <c r="H69" s="10" t="s">
        <v>32</v>
      </c>
      <c r="I69" s="10" t="s">
        <v>27</v>
      </c>
      <c r="J69" s="10">
        <v>8389492</v>
      </c>
      <c r="K69" s="11">
        <v>0.98319999999999996</v>
      </c>
      <c r="L69" s="12">
        <v>0.93610000000000004</v>
      </c>
      <c r="M69" s="12">
        <v>0.98819999999999997</v>
      </c>
      <c r="N69" s="11">
        <v>0.97319999999999995</v>
      </c>
      <c r="O69" s="12">
        <v>0.61429999999999996</v>
      </c>
      <c r="P69" s="12">
        <v>0.78210000000000002</v>
      </c>
      <c r="Q69" s="13">
        <v>978.84</v>
      </c>
      <c r="R69" s="14">
        <v>160.33000000000001</v>
      </c>
      <c r="S69" s="14">
        <v>1900.03</v>
      </c>
      <c r="T69" s="14">
        <v>-17.66</v>
      </c>
      <c r="U69" s="14">
        <v>30.14</v>
      </c>
      <c r="V69" s="14">
        <v>-219.19</v>
      </c>
      <c r="W69" s="14">
        <v>53.52</v>
      </c>
      <c r="X69" s="14">
        <v>-71.61</v>
      </c>
      <c r="Y69" s="14">
        <v>-79.97</v>
      </c>
      <c r="Z69" s="14">
        <v>-118.7</v>
      </c>
      <c r="AA69" s="14" t="s">
        <v>28</v>
      </c>
    </row>
    <row r="70" spans="1:27" x14ac:dyDescent="0.25">
      <c r="A70" t="s">
        <v>36</v>
      </c>
      <c r="B70" t="s">
        <v>46</v>
      </c>
      <c r="C70" t="s">
        <v>47</v>
      </c>
      <c r="D70">
        <v>17</v>
      </c>
      <c r="E70" t="s">
        <v>23</v>
      </c>
      <c r="F70" t="s">
        <v>39</v>
      </c>
      <c r="G70" t="s">
        <v>31</v>
      </c>
      <c r="H70" t="s">
        <v>32</v>
      </c>
      <c r="I70" t="s">
        <v>27</v>
      </c>
      <c r="J70">
        <v>8408401</v>
      </c>
      <c r="K70" s="7">
        <v>0.98319999999999996</v>
      </c>
      <c r="L70" s="2">
        <v>0.93500000000000005</v>
      </c>
      <c r="M70" s="2">
        <v>0.98819999999999997</v>
      </c>
      <c r="N70" s="7">
        <v>0.97529999999999994</v>
      </c>
      <c r="O70" s="2">
        <v>0.61970000000000003</v>
      </c>
      <c r="P70" s="2">
        <v>0.78239999999999998</v>
      </c>
      <c r="Q70" s="6">
        <v>962.04</v>
      </c>
      <c r="R70" s="4">
        <v>158.9</v>
      </c>
      <c r="S70" s="4">
        <v>1884.74</v>
      </c>
      <c r="T70" s="4">
        <v>-40.25</v>
      </c>
      <c r="U70" s="4">
        <v>46.03</v>
      </c>
      <c r="V70" s="4">
        <v>-305.45</v>
      </c>
      <c r="W70" s="4">
        <v>64.83</v>
      </c>
      <c r="X70" s="4" t="s">
        <v>28</v>
      </c>
      <c r="Y70" s="4" t="s">
        <v>28</v>
      </c>
      <c r="Z70" s="4" t="s">
        <v>28</v>
      </c>
      <c r="AA70" s="4" t="s">
        <v>28</v>
      </c>
    </row>
    <row r="71" spans="1:27" x14ac:dyDescent="0.25">
      <c r="A71" t="s">
        <v>40</v>
      </c>
      <c r="B71" t="s">
        <v>46</v>
      </c>
      <c r="C71" t="s">
        <v>47</v>
      </c>
      <c r="D71">
        <v>18</v>
      </c>
      <c r="E71" t="s">
        <v>23</v>
      </c>
      <c r="F71" t="s">
        <v>39</v>
      </c>
      <c r="G71" t="s">
        <v>31</v>
      </c>
      <c r="H71">
        <v>1</v>
      </c>
      <c r="I71" t="s">
        <v>27</v>
      </c>
      <c r="J71">
        <v>8589966</v>
      </c>
      <c r="K71" s="7">
        <v>0.98170000000000002</v>
      </c>
      <c r="L71" s="2">
        <v>0.92569999999999997</v>
      </c>
      <c r="M71" s="2">
        <v>0.98770000000000002</v>
      </c>
      <c r="N71" s="7">
        <v>1.0174000000000001</v>
      </c>
      <c r="O71" s="2">
        <v>0.66239999999999999</v>
      </c>
      <c r="P71" s="2">
        <v>0.79749999999999999</v>
      </c>
      <c r="Q71" s="6">
        <v>742.01</v>
      </c>
      <c r="R71" s="4" t="s">
        <v>28</v>
      </c>
      <c r="S71" s="4">
        <v>2230.81</v>
      </c>
      <c r="T71" s="4">
        <v>-86.98</v>
      </c>
      <c r="U71" s="4">
        <v>-40.94</v>
      </c>
      <c r="V71" s="4">
        <v>-234.91</v>
      </c>
      <c r="W71" s="4">
        <v>23.9</v>
      </c>
      <c r="X71" s="4">
        <v>-32.44</v>
      </c>
      <c r="Y71" s="4">
        <v>-42.72</v>
      </c>
      <c r="Z71" s="4">
        <v>-107.71</v>
      </c>
      <c r="AA71" s="4" t="s">
        <v>28</v>
      </c>
    </row>
    <row r="72" spans="1:27" x14ac:dyDescent="0.25">
      <c r="A72" t="s">
        <v>37</v>
      </c>
      <c r="B72" t="s">
        <v>46</v>
      </c>
      <c r="C72" t="s">
        <v>47</v>
      </c>
      <c r="D72">
        <v>19</v>
      </c>
      <c r="E72" t="s">
        <v>23</v>
      </c>
      <c r="F72" t="s">
        <v>39</v>
      </c>
      <c r="G72" t="s">
        <v>31</v>
      </c>
      <c r="H72" t="s">
        <v>32</v>
      </c>
      <c r="I72" t="s">
        <v>27</v>
      </c>
      <c r="J72">
        <v>10634071</v>
      </c>
      <c r="K72" s="7">
        <v>0.9657</v>
      </c>
      <c r="L72" s="2">
        <v>0.9153</v>
      </c>
      <c r="M72" s="2">
        <v>0.97160000000000002</v>
      </c>
      <c r="N72" s="7">
        <v>1.3924000000000001</v>
      </c>
      <c r="O72" s="2">
        <v>0.70709999999999995</v>
      </c>
      <c r="P72" s="2">
        <v>1.2125999999999999</v>
      </c>
      <c r="Q72" s="6">
        <v>202.99</v>
      </c>
      <c r="R72" s="4">
        <v>153.22</v>
      </c>
      <c r="S72" s="4" t="s">
        <v>28</v>
      </c>
      <c r="T72" s="4">
        <v>-18.09</v>
      </c>
      <c r="U72" s="4">
        <v>100.39</v>
      </c>
      <c r="V72" s="4">
        <v>-757.17</v>
      </c>
      <c r="W72" s="4">
        <v>83.46</v>
      </c>
      <c r="X72" s="4">
        <v>-58.07</v>
      </c>
      <c r="Y72" s="4">
        <v>-52.88</v>
      </c>
      <c r="Z72" s="4">
        <v>-50.13</v>
      </c>
      <c r="AA72" s="4" t="s">
        <v>28</v>
      </c>
    </row>
    <row r="73" spans="1:27" x14ac:dyDescent="0.25">
      <c r="A73" t="s">
        <v>43</v>
      </c>
      <c r="B73" t="s">
        <v>46</v>
      </c>
      <c r="C73" t="s">
        <v>47</v>
      </c>
      <c r="D73">
        <v>20</v>
      </c>
      <c r="E73" t="s">
        <v>23</v>
      </c>
      <c r="F73" t="s">
        <v>39</v>
      </c>
      <c r="G73" t="s">
        <v>31</v>
      </c>
      <c r="H73">
        <v>1</v>
      </c>
      <c r="I73" t="s">
        <v>27</v>
      </c>
      <c r="J73">
        <v>11359901</v>
      </c>
      <c r="K73" s="7">
        <v>0.9546</v>
      </c>
      <c r="L73" s="2">
        <v>0.875</v>
      </c>
      <c r="M73" s="2">
        <v>0.9637</v>
      </c>
      <c r="N73" s="7">
        <v>1.6015999999999999</v>
      </c>
      <c r="O73" s="2">
        <v>0.85899999999999999</v>
      </c>
      <c r="P73" s="2">
        <v>1.3706</v>
      </c>
      <c r="Q73" s="6">
        <v>130.34</v>
      </c>
      <c r="R73" s="4" t="s">
        <v>28</v>
      </c>
      <c r="S73" s="4" t="s">
        <v>28</v>
      </c>
      <c r="T73" s="4">
        <v>-137.26</v>
      </c>
      <c r="U73" s="4">
        <v>-32.979999999999997</v>
      </c>
      <c r="V73" s="4">
        <v>-887.55</v>
      </c>
      <c r="W73" s="4">
        <v>34.93</v>
      </c>
      <c r="X73" s="4">
        <v>17.91</v>
      </c>
      <c r="Y73" s="4">
        <v>20.95</v>
      </c>
      <c r="Z73" s="4">
        <v>-14.58</v>
      </c>
      <c r="AA73" s="4" t="s">
        <v>28</v>
      </c>
    </row>
    <row r="74" spans="1:27" x14ac:dyDescent="0.25">
      <c r="K74" s="7"/>
      <c r="L74" s="2"/>
      <c r="M74" s="2"/>
      <c r="N74" s="9"/>
      <c r="O74" s="3"/>
      <c r="P74" s="3"/>
      <c r="Q74" s="6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x14ac:dyDescent="0.25">
      <c r="J75">
        <f>MIN(J53:J73)</f>
        <v>8389492</v>
      </c>
      <c r="K75" s="7">
        <f>MAX(K53:K73)</f>
        <v>0.98340000000000005</v>
      </c>
      <c r="L75" s="2">
        <f>MAX(L53:L73)</f>
        <v>0.94299999999999995</v>
      </c>
      <c r="M75" s="2">
        <f>MAX(M53:M73)</f>
        <v>0.98870000000000002</v>
      </c>
      <c r="N75" s="9">
        <f t="shared" ref="N75:P75" si="5">MIN(N53:N73)</f>
        <v>0.93540000000000001</v>
      </c>
      <c r="O75" s="3">
        <f t="shared" si="5"/>
        <v>0.55010000000000003</v>
      </c>
      <c r="P75" s="3">
        <f t="shared" si="5"/>
        <v>0.74639999999999995</v>
      </c>
      <c r="Q75" s="6"/>
      <c r="R75" s="2">
        <f>K53-K58</f>
        <v>3.0999999999999917E-2</v>
      </c>
      <c r="S75" s="2">
        <f>L53-L58</f>
        <v>5.9499999999999997E-2</v>
      </c>
      <c r="T75" s="2">
        <f>M53-M58</f>
        <v>2.7599999999999958E-2</v>
      </c>
      <c r="U75" s="2">
        <f>N58-N53</f>
        <v>0.64339999999999997</v>
      </c>
      <c r="V75" s="2">
        <f>O58-O53</f>
        <v>0.22229999999999994</v>
      </c>
      <c r="W75" s="2">
        <f>P58-P53</f>
        <v>0.61960000000000015</v>
      </c>
      <c r="X75" s="4"/>
      <c r="Y75" s="4"/>
      <c r="Z75" s="4"/>
      <c r="AA75" s="4"/>
    </row>
    <row r="76" spans="1:27" x14ac:dyDescent="0.25">
      <c r="J76">
        <f>MATCH(J75,J53:J73,0)</f>
        <v>17</v>
      </c>
      <c r="K76" s="5">
        <f t="shared" ref="K76" si="6">MATCH(K75,K53:K73,0)</f>
        <v>7</v>
      </c>
      <c r="L76">
        <f t="shared" ref="L76" si="7">MATCH(L75,L53:L73,0)</f>
        <v>5</v>
      </c>
      <c r="M76">
        <f t="shared" ref="M76" si="8">MATCH(M75,M53:M73,0)</f>
        <v>7</v>
      </c>
      <c r="N76" s="5">
        <f t="shared" ref="N76" si="9">MATCH(N75,N53:N73,0)</f>
        <v>1</v>
      </c>
      <c r="O76">
        <f t="shared" ref="O76" si="10">MATCH(O75,O53:O73,0)</f>
        <v>5</v>
      </c>
      <c r="P76">
        <f t="shared" ref="P76" si="11">MATCH(P75,P53:P73,0)</f>
        <v>1</v>
      </c>
      <c r="Q76" s="6"/>
      <c r="R76" s="4"/>
      <c r="S76" s="4"/>
      <c r="T76" s="4"/>
      <c r="U76" s="4"/>
      <c r="V76" s="4"/>
      <c r="W76" s="4"/>
      <c r="X76" s="4"/>
      <c r="Y76" s="4"/>
      <c r="Z76" s="4"/>
      <c r="AA76" s="4"/>
    </row>
  </sheetData>
  <sortState ref="A51:AA70">
    <sortCondition ref="D7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m1_tmin_all years_initial_2018-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Hough</dc:creator>
  <cp:lastModifiedBy>Ian Hough</cp:lastModifiedBy>
  <dcterms:created xsi:type="dcterms:W3CDTF">2018-03-21T12:21:47Z</dcterms:created>
  <dcterms:modified xsi:type="dcterms:W3CDTF">2018-03-21T16:28:02Z</dcterms:modified>
</cp:coreProperties>
</file>