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m1_tmax_2000-2016_final_cv_2018" sheetId="1" r:id="rId1"/>
  </sheets>
  <calcPr calcId="145621"/>
</workbook>
</file>

<file path=xl/calcChain.xml><?xml version="1.0" encoding="utf-8"?>
<calcChain xmlns="http://schemas.openxmlformats.org/spreadsheetml/2006/main">
  <c r="AU42" i="1" l="1"/>
  <c r="AT42" i="1"/>
  <c r="AS42" i="1"/>
  <c r="AR42" i="1"/>
  <c r="AQ42" i="1"/>
  <c r="AP42" i="1"/>
  <c r="AO42" i="1"/>
  <c r="AJ42" i="1"/>
  <c r="AI42" i="1"/>
  <c r="AH42" i="1"/>
  <c r="AG42" i="1"/>
  <c r="AF42" i="1"/>
  <c r="AE42" i="1"/>
  <c r="AD42" i="1"/>
  <c r="AC42" i="1"/>
  <c r="AB42" i="1"/>
  <c r="C42" i="1"/>
  <c r="AU41" i="1"/>
  <c r="AT41" i="1"/>
  <c r="AS41" i="1"/>
  <c r="AR41" i="1"/>
  <c r="AQ41" i="1"/>
  <c r="AP41" i="1"/>
  <c r="AO41" i="1"/>
  <c r="AJ41" i="1"/>
  <c r="AI41" i="1"/>
  <c r="AH41" i="1"/>
  <c r="AG41" i="1"/>
  <c r="AF41" i="1"/>
  <c r="AE41" i="1"/>
  <c r="AD41" i="1"/>
  <c r="AC41" i="1"/>
  <c r="AB41" i="1"/>
  <c r="C41" i="1"/>
  <c r="AU39" i="1"/>
  <c r="AT39" i="1"/>
  <c r="AS39" i="1"/>
  <c r="AR39" i="1"/>
  <c r="AQ39" i="1"/>
  <c r="AP39" i="1"/>
  <c r="AO39" i="1"/>
  <c r="AJ39" i="1"/>
  <c r="AI39" i="1"/>
  <c r="AH39" i="1"/>
  <c r="AG39" i="1"/>
  <c r="AF39" i="1"/>
  <c r="AE39" i="1"/>
  <c r="AD39" i="1"/>
  <c r="AC39" i="1"/>
  <c r="AB39" i="1"/>
  <c r="C39" i="1"/>
  <c r="AU38" i="1"/>
  <c r="AT38" i="1"/>
  <c r="AS38" i="1"/>
  <c r="AR38" i="1"/>
  <c r="AQ38" i="1"/>
  <c r="AP38" i="1"/>
  <c r="AO38" i="1"/>
  <c r="AJ38" i="1"/>
  <c r="AI38" i="1"/>
  <c r="AH38" i="1"/>
  <c r="AG38" i="1"/>
  <c r="AF38" i="1"/>
  <c r="AE38" i="1"/>
  <c r="AD38" i="1"/>
  <c r="AC38" i="1"/>
  <c r="AB38" i="1"/>
  <c r="C38" i="1"/>
  <c r="AU36" i="1"/>
  <c r="AT36" i="1"/>
  <c r="AS36" i="1"/>
  <c r="AR36" i="1"/>
  <c r="AQ36" i="1"/>
  <c r="AP36" i="1"/>
  <c r="AO36" i="1"/>
  <c r="AJ36" i="1"/>
  <c r="AI36" i="1"/>
  <c r="AH36" i="1"/>
  <c r="AG36" i="1"/>
  <c r="AF36" i="1"/>
  <c r="AE36" i="1"/>
  <c r="AD36" i="1"/>
  <c r="AC36" i="1"/>
  <c r="AB36" i="1"/>
  <c r="C36" i="1"/>
  <c r="AU35" i="1"/>
  <c r="AT35" i="1"/>
  <c r="AS35" i="1"/>
  <c r="AR35" i="1"/>
  <c r="AQ35" i="1"/>
  <c r="AP35" i="1"/>
  <c r="AO35" i="1"/>
  <c r="AJ35" i="1"/>
  <c r="AI35" i="1"/>
  <c r="AH35" i="1"/>
  <c r="AG35" i="1"/>
  <c r="AF35" i="1"/>
  <c r="AE35" i="1"/>
  <c r="AD35" i="1"/>
  <c r="AC35" i="1"/>
  <c r="AB35" i="1"/>
  <c r="C35" i="1"/>
</calcChain>
</file>

<file path=xl/sharedStrings.xml><?xml version="1.0" encoding="utf-8"?>
<sst xmlns="http://schemas.openxmlformats.org/spreadsheetml/2006/main" count="315" uniqueCount="80">
  <si>
    <t>year</t>
  </si>
  <si>
    <t>t_col</t>
  </si>
  <si>
    <t>lst_col</t>
  </si>
  <si>
    <t>rand_eff</t>
  </si>
  <si>
    <t>nesting</t>
  </si>
  <si>
    <t>aic</t>
  </si>
  <si>
    <t>bic</t>
  </si>
  <si>
    <t>r2</t>
  </si>
  <si>
    <t>r2.space</t>
  </si>
  <si>
    <t>r2.time</t>
  </si>
  <si>
    <t>rmse</t>
  </si>
  <si>
    <t>rmse.space</t>
  </si>
  <si>
    <t>rmse.time</t>
  </si>
  <si>
    <t>mae</t>
  </si>
  <si>
    <t>mae.space</t>
  </si>
  <si>
    <t>mae.time</t>
  </si>
  <si>
    <t>i</t>
  </si>
  <si>
    <t>i.se</t>
  </si>
  <si>
    <t>slope</t>
  </si>
  <si>
    <t>slope.se</t>
  </si>
  <si>
    <t>res.mean</t>
  </si>
  <si>
    <t>res.sd</t>
  </si>
  <si>
    <t>res.min</t>
  </si>
  <si>
    <t>res.1Q</t>
  </si>
  <si>
    <t>res.med</t>
  </si>
  <si>
    <t>res.3Q</t>
  </si>
  <si>
    <t>res.max</t>
  </si>
  <si>
    <t>cv.r2</t>
  </si>
  <si>
    <t>cv.r2.space</t>
  </si>
  <si>
    <t>cv.r2.time</t>
  </si>
  <si>
    <t>cv.rmse</t>
  </si>
  <si>
    <t>cv.rmse.space</t>
  </si>
  <si>
    <t>cv.rmse.time</t>
  </si>
  <si>
    <t>cv.mae</t>
  </si>
  <si>
    <t>cv.mae.space</t>
  </si>
  <si>
    <t>cv.mae.time</t>
  </si>
  <si>
    <t>cv.i</t>
  </si>
  <si>
    <t>cv.i.se</t>
  </si>
  <si>
    <t>cv.slope</t>
  </si>
  <si>
    <t>cv.slope.se</t>
  </si>
  <si>
    <t>cv.res.mean</t>
  </si>
  <si>
    <t>cv.res.sd</t>
  </si>
  <si>
    <t>cv.res.min</t>
  </si>
  <si>
    <t>cv.res.1Q</t>
  </si>
  <si>
    <t>cv.res.med</t>
  </si>
  <si>
    <t>cv.res.3Q</t>
  </si>
  <si>
    <t>cv.res.max</t>
  </si>
  <si>
    <t>(Intercept).t</t>
  </si>
  <si>
    <t>lst_col.t</t>
  </si>
  <si>
    <t>emis_col.t</t>
  </si>
  <si>
    <t>ndvi_col.t</t>
  </si>
  <si>
    <t>elev.t</t>
  </si>
  <si>
    <t>pop.t</t>
  </si>
  <si>
    <t>sim_col.t</t>
  </si>
  <si>
    <t>clc_artificial.t</t>
  </si>
  <si>
    <t>clc_water.t</t>
  </si>
  <si>
    <t>clc_bare.t</t>
  </si>
  <si>
    <t>clc_vegetation.t</t>
  </si>
  <si>
    <t>tmax</t>
  </si>
  <si>
    <t>aqua_day_lst</t>
  </si>
  <si>
    <t xml:space="preserve">1 + aqua_day_lst </t>
  </si>
  <si>
    <t>date/climate_type</t>
  </si>
  <si>
    <t>NA</t>
  </si>
  <si>
    <t>terra_day_lst</t>
  </si>
  <si>
    <t xml:space="preserve">1 + terra_day_lst </t>
  </si>
  <si>
    <t>min</t>
  </si>
  <si>
    <t>mean</t>
  </si>
  <si>
    <t>max</t>
  </si>
  <si>
    <t>(Intercept).v</t>
  </si>
  <si>
    <t>lst_col.v</t>
  </si>
  <si>
    <t>emis_col.v</t>
  </si>
  <si>
    <t>ndvi_col.v</t>
  </si>
  <si>
    <t>elev.v</t>
  </si>
  <si>
    <t>pop.v</t>
  </si>
  <si>
    <t>sim_col.v</t>
  </si>
  <si>
    <t>clc_artificial.v</t>
  </si>
  <si>
    <t>clc_water.v</t>
  </si>
  <si>
    <t>clc_bare.v</t>
  </si>
  <si>
    <t>clc_vegetation.v</t>
  </si>
  <si>
    <t>2003:2016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</si>
</sst>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;[Red]\(0.00\)"/>
    <numFmt numFmtId="165" formatCode="0.000_);[Red]\(0.000\)"/>
    <numFmt numFmtId="166" formatCode="0.0_);[Red]\(0.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10" xfId="0" applyBorder="1"/>
    <xf numFmtId="164" fontId="0" fillId="0" borderId="10" xfId="0" applyNumberFormat="1" applyBorder="1"/>
    <xf numFmtId="164" fontId="0" fillId="0" borderId="0" xfId="0" applyNumberFormat="1"/>
    <xf numFmtId="2" fontId="0" fillId="0" borderId="10" xfId="0" applyNumberFormat="1" applyBorder="1"/>
    <xf numFmtId="2" fontId="0" fillId="0" borderId="0" xfId="0" applyNumberFormat="1"/>
    <xf numFmtId="165" fontId="0" fillId="0" borderId="10" xfId="0" applyNumberFormat="1" applyBorder="1"/>
    <xf numFmtId="165" fontId="0" fillId="0" borderId="0" xfId="0" applyNumberFormat="1"/>
    <xf numFmtId="0" fontId="0" fillId="0" borderId="11" xfId="0" applyBorder="1"/>
    <xf numFmtId="0" fontId="0" fillId="0" borderId="12" xfId="0" applyBorder="1"/>
    <xf numFmtId="165" fontId="0" fillId="0" borderId="12" xfId="0" applyNumberFormat="1" applyBorder="1"/>
    <xf numFmtId="165" fontId="0" fillId="0" borderId="11" xfId="0" applyNumberFormat="1" applyBorder="1"/>
    <xf numFmtId="164" fontId="0" fillId="0" borderId="12" xfId="0" applyNumberFormat="1" applyBorder="1"/>
    <xf numFmtId="164" fontId="0" fillId="0" borderId="11" xfId="0" applyNumberFormat="1" applyBorder="1"/>
    <xf numFmtId="166" fontId="0" fillId="0" borderId="10" xfId="0" applyNumberFormat="1" applyBorder="1"/>
    <xf numFmtId="166" fontId="0" fillId="0" borderId="12" xfId="0" applyNumberFormat="1" applyBorder="1"/>
    <xf numFmtId="166" fontId="0" fillId="0" borderId="0" xfId="0" applyNumberFormat="1"/>
    <xf numFmtId="166" fontId="0" fillId="0" borderId="11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42"/>
  <sheetViews>
    <sheetView tabSelected="1" workbookViewId="0">
      <pane xSplit="3" ySplit="1" topLeftCell="D2" activePane="bottomRight" state="frozen"/>
      <selection pane="topRight" activeCell="E1" sqref="E1"/>
      <selection pane="bottomLeft" activeCell="A2" sqref="A2"/>
      <selection pane="bottomRight" activeCell="D2" sqref="D2"/>
    </sheetView>
  </sheetViews>
  <sheetFormatPr defaultRowHeight="15" x14ac:dyDescent="0.25"/>
  <cols>
    <col min="3" max="3" width="12.5703125" bestFit="1" customWidth="1"/>
    <col min="6" max="6" width="9.140625" style="1"/>
    <col min="8" max="8" width="0" style="1" hidden="1" customWidth="1"/>
    <col min="9" max="10" width="0" hidden="1" customWidth="1"/>
    <col min="11" max="11" width="0" style="1" hidden="1" customWidth="1"/>
    <col min="12" max="13" width="0" hidden="1" customWidth="1"/>
    <col min="14" max="14" width="0" style="1" hidden="1" customWidth="1"/>
    <col min="15" max="16" width="0" hidden="1" customWidth="1"/>
    <col min="17" max="17" width="0" style="1" hidden="1" customWidth="1"/>
    <col min="18" max="20" width="0" hidden="1" customWidth="1"/>
    <col min="21" max="21" width="0" style="1" hidden="1" customWidth="1"/>
    <col min="22" max="27" width="0" hidden="1" customWidth="1"/>
    <col min="28" max="28" width="9.140625" style="1"/>
    <col min="31" max="31" width="9.140625" style="1"/>
    <col min="34" max="34" width="9.140625" style="1"/>
    <col min="37" max="37" width="9.140625" style="1"/>
    <col min="41" max="41" width="9.140625" style="1"/>
    <col min="48" max="48" width="9.140625" style="1"/>
    <col min="59" max="59" width="9.140625" style="1"/>
  </cols>
  <sheetData>
    <row r="1" spans="1:6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t="s">
        <v>6</v>
      </c>
      <c r="H1" s="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s="1" t="s">
        <v>13</v>
      </c>
      <c r="O1" t="s">
        <v>14</v>
      </c>
      <c r="P1" t="s">
        <v>15</v>
      </c>
      <c r="Q1" s="1" t="s">
        <v>16</v>
      </c>
      <c r="R1" t="s">
        <v>17</v>
      </c>
      <c r="S1" t="s">
        <v>18</v>
      </c>
      <c r="T1" t="s">
        <v>19</v>
      </c>
      <c r="U1" s="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s="1" t="s">
        <v>27</v>
      </c>
      <c r="AC1" t="s">
        <v>28</v>
      </c>
      <c r="AD1" t="s">
        <v>29</v>
      </c>
      <c r="AE1" s="1" t="s">
        <v>30</v>
      </c>
      <c r="AF1" t="s">
        <v>31</v>
      </c>
      <c r="AG1" t="s">
        <v>32</v>
      </c>
      <c r="AH1" s="1" t="s">
        <v>33</v>
      </c>
      <c r="AI1" t="s">
        <v>34</v>
      </c>
      <c r="AJ1" t="s">
        <v>35</v>
      </c>
      <c r="AK1" s="1" t="s">
        <v>36</v>
      </c>
      <c r="AL1" t="s">
        <v>37</v>
      </c>
      <c r="AM1" t="s">
        <v>38</v>
      </c>
      <c r="AN1" t="s">
        <v>39</v>
      </c>
      <c r="AO1" s="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s="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s="1" t="s">
        <v>68</v>
      </c>
      <c r="BH1" t="s">
        <v>69</v>
      </c>
      <c r="BI1" t="s">
        <v>70</v>
      </c>
      <c r="BJ1" t="s">
        <v>71</v>
      </c>
      <c r="BK1" t="s">
        <v>72</v>
      </c>
      <c r="BL1" t="s">
        <v>73</v>
      </c>
      <c r="BM1" t="s">
        <v>74</v>
      </c>
      <c r="BN1" t="s">
        <v>75</v>
      </c>
      <c r="BO1" t="s">
        <v>76</v>
      </c>
      <c r="BP1" t="s">
        <v>77</v>
      </c>
      <c r="BQ1" t="s">
        <v>78</v>
      </c>
    </row>
    <row r="2" spans="1:69" x14ac:dyDescent="0.25">
      <c r="A2">
        <v>2002</v>
      </c>
      <c r="B2" t="s">
        <v>58</v>
      </c>
      <c r="C2" t="s">
        <v>59</v>
      </c>
      <c r="D2" t="s">
        <v>60</v>
      </c>
      <c r="E2" t="s">
        <v>61</v>
      </c>
      <c r="F2" s="1">
        <v>538048</v>
      </c>
      <c r="G2">
        <v>538206</v>
      </c>
      <c r="H2" s="6">
        <v>0.95399999999999996</v>
      </c>
      <c r="I2" s="7">
        <v>0.873</v>
      </c>
      <c r="J2" s="7">
        <v>0.97099999999999997</v>
      </c>
      <c r="K2" s="2">
        <v>1.4830000000000001</v>
      </c>
      <c r="L2" s="3">
        <v>1.004</v>
      </c>
      <c r="M2" s="3">
        <v>1.079</v>
      </c>
      <c r="N2" s="2">
        <v>1.099</v>
      </c>
      <c r="O2" s="3">
        <v>0.72899999999999998</v>
      </c>
      <c r="P2" s="3">
        <v>0.79600000000000004</v>
      </c>
      <c r="Q2" s="2">
        <v>-1.4E-2</v>
      </c>
      <c r="R2" s="3">
        <v>1.2E-2</v>
      </c>
      <c r="S2" s="3">
        <v>1.0009999999999999</v>
      </c>
      <c r="T2" s="3">
        <v>1E-3</v>
      </c>
      <c r="U2" s="2">
        <v>0</v>
      </c>
      <c r="V2" s="3">
        <v>1.4830000000000001</v>
      </c>
      <c r="W2" s="3">
        <v>-10.763999999999999</v>
      </c>
      <c r="X2" s="3">
        <v>-0.85199999999999998</v>
      </c>
      <c r="Y2" s="3">
        <v>-0.05</v>
      </c>
      <c r="Z2" s="3">
        <v>0.82199999999999995</v>
      </c>
      <c r="AA2" s="3">
        <v>11.384</v>
      </c>
      <c r="AB2" s="6">
        <v>0.95199999999999996</v>
      </c>
      <c r="AC2" s="7">
        <v>0.86799999999999999</v>
      </c>
      <c r="AD2" s="7">
        <v>0.97</v>
      </c>
      <c r="AE2" s="2">
        <v>1.5129999999999999</v>
      </c>
      <c r="AF2" s="3">
        <v>1.0229999999999999</v>
      </c>
      <c r="AG2" s="3">
        <v>1.101</v>
      </c>
      <c r="AH2" s="2">
        <v>1.119</v>
      </c>
      <c r="AI2" s="3">
        <v>0.74099999999999999</v>
      </c>
      <c r="AJ2" s="3">
        <v>0.81100000000000005</v>
      </c>
      <c r="AK2" s="2">
        <v>6.0000000000000001E-3</v>
      </c>
      <c r="AL2" s="3">
        <v>1.2999999999999999E-2</v>
      </c>
      <c r="AM2" s="3">
        <v>1</v>
      </c>
      <c r="AN2" s="3">
        <v>1E-3</v>
      </c>
      <c r="AO2" s="2">
        <v>1E-3</v>
      </c>
      <c r="AP2" s="3">
        <v>1.5129999999999999</v>
      </c>
      <c r="AQ2" s="3">
        <v>-10.879</v>
      </c>
      <c r="AR2" s="3">
        <v>-0.86399999999999999</v>
      </c>
      <c r="AS2" s="3">
        <v>-0.05</v>
      </c>
      <c r="AT2" s="3">
        <v>0.83399999999999996</v>
      </c>
      <c r="AU2" s="3">
        <v>11.449</v>
      </c>
      <c r="AV2" s="14">
        <v>173.45</v>
      </c>
      <c r="AW2" s="16">
        <v>32.659999999999997</v>
      </c>
      <c r="AX2" s="16">
        <v>5.08</v>
      </c>
      <c r="AY2" s="16">
        <v>32.299999999999997</v>
      </c>
      <c r="AZ2" s="16">
        <v>-46.57</v>
      </c>
      <c r="BA2" s="16">
        <v>5.32</v>
      </c>
      <c r="BB2" s="16">
        <v>232.29</v>
      </c>
      <c r="BC2" s="16" t="s">
        <v>62</v>
      </c>
      <c r="BD2" s="16">
        <v>-7.24</v>
      </c>
      <c r="BE2" s="16">
        <v>-30.87</v>
      </c>
      <c r="BF2" s="16" t="s">
        <v>62</v>
      </c>
      <c r="BG2" s="14">
        <v>20.25</v>
      </c>
      <c r="BH2" s="16">
        <v>1.5960000000000001</v>
      </c>
      <c r="BI2" s="16">
        <v>2.4E-2</v>
      </c>
      <c r="BJ2" s="16">
        <v>0.17399999999999999</v>
      </c>
      <c r="BK2" s="16">
        <v>-0.36399999999999999</v>
      </c>
      <c r="BL2" s="16">
        <v>2.4E-2</v>
      </c>
      <c r="BM2" s="16">
        <v>3.629</v>
      </c>
      <c r="BN2" s="16" t="s">
        <v>62</v>
      </c>
      <c r="BO2" s="16">
        <v>-2.9000000000000001E-2</v>
      </c>
      <c r="BP2" s="16">
        <v>-0.154</v>
      </c>
      <c r="BQ2" s="16" t="s">
        <v>62</v>
      </c>
    </row>
    <row r="3" spans="1:69" x14ac:dyDescent="0.25">
      <c r="A3">
        <v>2003</v>
      </c>
      <c r="B3" t="s">
        <v>58</v>
      </c>
      <c r="C3" t="s">
        <v>59</v>
      </c>
      <c r="D3" t="s">
        <v>60</v>
      </c>
      <c r="E3" t="s">
        <v>61</v>
      </c>
      <c r="F3" s="1">
        <v>1426513</v>
      </c>
      <c r="G3">
        <v>1426686</v>
      </c>
      <c r="H3" s="6">
        <v>0.97599999999999998</v>
      </c>
      <c r="I3" s="7">
        <v>0.90400000000000003</v>
      </c>
      <c r="J3" s="7">
        <v>0.98599999999999999</v>
      </c>
      <c r="K3" s="2">
        <v>1.5429999999999999</v>
      </c>
      <c r="L3" s="3">
        <v>1.026</v>
      </c>
      <c r="M3" s="3">
        <v>1.1459999999999999</v>
      </c>
      <c r="N3" s="2">
        <v>1.135</v>
      </c>
      <c r="O3" s="3">
        <v>0.72799999999999998</v>
      </c>
      <c r="P3" s="3">
        <v>0.83799999999999997</v>
      </c>
      <c r="Q3" s="2">
        <v>-6.0000000000000001E-3</v>
      </c>
      <c r="R3" s="3">
        <v>6.0000000000000001E-3</v>
      </c>
      <c r="S3" s="3">
        <v>1</v>
      </c>
      <c r="T3" s="3">
        <v>0</v>
      </c>
      <c r="U3" s="2">
        <v>0</v>
      </c>
      <c r="V3" s="3">
        <v>1.5429999999999999</v>
      </c>
      <c r="W3" s="3">
        <v>-15.404999999999999</v>
      </c>
      <c r="X3" s="3">
        <v>-0.87</v>
      </c>
      <c r="Y3" s="3">
        <v>-5.1999999999999998E-2</v>
      </c>
      <c r="Z3" s="3">
        <v>0.84199999999999997</v>
      </c>
      <c r="AA3" s="3">
        <v>14.397</v>
      </c>
      <c r="AB3" s="6">
        <v>0.97499999999999998</v>
      </c>
      <c r="AC3" s="7">
        <v>0.9</v>
      </c>
      <c r="AD3" s="7">
        <v>0.98499999999999999</v>
      </c>
      <c r="AE3" s="2">
        <v>1.5680000000000001</v>
      </c>
      <c r="AF3" s="3">
        <v>1.044</v>
      </c>
      <c r="AG3" s="3">
        <v>1.165</v>
      </c>
      <c r="AH3" s="2">
        <v>1.1519999999999999</v>
      </c>
      <c r="AI3" s="3">
        <v>0.73899999999999999</v>
      </c>
      <c r="AJ3" s="3">
        <v>0.85099999999999998</v>
      </c>
      <c r="AK3" s="2">
        <v>3.0000000000000001E-3</v>
      </c>
      <c r="AL3" s="3">
        <v>6.0000000000000001E-3</v>
      </c>
      <c r="AM3" s="3">
        <v>1</v>
      </c>
      <c r="AN3" s="3">
        <v>0</v>
      </c>
      <c r="AO3" s="2">
        <v>0</v>
      </c>
      <c r="AP3" s="3">
        <v>1.5680000000000001</v>
      </c>
      <c r="AQ3" s="3">
        <v>-16.061</v>
      </c>
      <c r="AR3" s="3">
        <v>-0.88100000000000001</v>
      </c>
      <c r="AS3" s="3">
        <v>-5.3999999999999999E-2</v>
      </c>
      <c r="AT3" s="3">
        <v>0.85399999999999998</v>
      </c>
      <c r="AU3" s="3">
        <v>14.747</v>
      </c>
      <c r="AV3" s="14">
        <v>181.14</v>
      </c>
      <c r="AW3" s="16">
        <v>50.47</v>
      </c>
      <c r="AX3" s="16">
        <v>14.3</v>
      </c>
      <c r="AY3" s="16">
        <v>47.89</v>
      </c>
      <c r="AZ3" s="16">
        <v>-59.26</v>
      </c>
      <c r="BA3" s="16">
        <v>8.25</v>
      </c>
      <c r="BB3" s="16">
        <v>392.3</v>
      </c>
      <c r="BC3" s="16" t="s">
        <v>62</v>
      </c>
      <c r="BD3" s="16">
        <v>-10.76</v>
      </c>
      <c r="BE3" s="16">
        <v>-39.119999999999997</v>
      </c>
      <c r="BF3" s="16" t="s">
        <v>62</v>
      </c>
      <c r="BG3" s="14">
        <v>20.032</v>
      </c>
      <c r="BH3" s="16">
        <v>2.2349999999999999</v>
      </c>
      <c r="BI3" s="16">
        <v>4.5999999999999999E-2</v>
      </c>
      <c r="BJ3" s="16">
        <v>0.17299999999999999</v>
      </c>
      <c r="BK3" s="16">
        <v>-0.28799999999999998</v>
      </c>
      <c r="BL3" s="16">
        <v>2.4E-2</v>
      </c>
      <c r="BM3" s="16">
        <v>5.34</v>
      </c>
      <c r="BN3" s="16" t="s">
        <v>62</v>
      </c>
      <c r="BO3" s="16">
        <v>-2.8000000000000001E-2</v>
      </c>
      <c r="BP3" s="16">
        <v>-0.12</v>
      </c>
      <c r="BQ3" s="16" t="s">
        <v>62</v>
      </c>
    </row>
    <row r="4" spans="1:69" x14ac:dyDescent="0.25">
      <c r="A4">
        <v>2004</v>
      </c>
      <c r="B4" t="s">
        <v>58</v>
      </c>
      <c r="C4" t="s">
        <v>59</v>
      </c>
      <c r="D4" t="s">
        <v>60</v>
      </c>
      <c r="E4" t="s">
        <v>61</v>
      </c>
      <c r="F4" s="1">
        <v>1246982</v>
      </c>
      <c r="G4">
        <v>1247154</v>
      </c>
      <c r="H4" s="6">
        <v>0.96699999999999997</v>
      </c>
      <c r="I4" s="7">
        <v>0.88800000000000001</v>
      </c>
      <c r="J4" s="7">
        <v>0.97899999999999998</v>
      </c>
      <c r="K4" s="2">
        <v>1.5209999999999999</v>
      </c>
      <c r="L4" s="3">
        <v>0.97499999999999998</v>
      </c>
      <c r="M4" s="3">
        <v>1.1539999999999999</v>
      </c>
      <c r="N4" s="2">
        <v>1.117</v>
      </c>
      <c r="O4" s="3">
        <v>0.7</v>
      </c>
      <c r="P4" s="3">
        <v>0.83399999999999996</v>
      </c>
      <c r="Q4" s="2">
        <v>-8.9999999999999993E-3</v>
      </c>
      <c r="R4" s="3">
        <v>7.0000000000000001E-3</v>
      </c>
      <c r="S4" s="3">
        <v>1</v>
      </c>
      <c r="T4" s="3">
        <v>0</v>
      </c>
      <c r="U4" s="2">
        <v>0</v>
      </c>
      <c r="V4" s="3">
        <v>1.5209999999999999</v>
      </c>
      <c r="W4" s="3">
        <v>-12.182</v>
      </c>
      <c r="X4" s="3">
        <v>-0.84899999999999998</v>
      </c>
      <c r="Y4" s="3">
        <v>-4.8000000000000001E-2</v>
      </c>
      <c r="Z4" s="3">
        <v>0.82499999999999996</v>
      </c>
      <c r="AA4" s="3">
        <v>11.808</v>
      </c>
      <c r="AB4" s="6">
        <v>0.96599999999999997</v>
      </c>
      <c r="AC4" s="7">
        <v>0.88400000000000001</v>
      </c>
      <c r="AD4" s="7">
        <v>0.97799999999999998</v>
      </c>
      <c r="AE4" s="2">
        <v>1.5489999999999999</v>
      </c>
      <c r="AF4" s="3">
        <v>0.99299999999999999</v>
      </c>
      <c r="AG4" s="3">
        <v>1.1739999999999999</v>
      </c>
      <c r="AH4" s="2">
        <v>1.135</v>
      </c>
      <c r="AI4" s="3">
        <v>0.71199999999999997</v>
      </c>
      <c r="AJ4" s="3">
        <v>0.84799999999999998</v>
      </c>
      <c r="AK4" s="2">
        <v>2E-3</v>
      </c>
      <c r="AL4" s="3">
        <v>7.0000000000000001E-3</v>
      </c>
      <c r="AM4" s="3">
        <v>1</v>
      </c>
      <c r="AN4" s="3">
        <v>0</v>
      </c>
      <c r="AO4" s="2">
        <v>0</v>
      </c>
      <c r="AP4" s="3">
        <v>1.5489999999999999</v>
      </c>
      <c r="AQ4" s="3">
        <v>-12.23</v>
      </c>
      <c r="AR4" s="3">
        <v>-0.86099999999999999</v>
      </c>
      <c r="AS4" s="3">
        <v>-4.8000000000000001E-2</v>
      </c>
      <c r="AT4" s="3">
        <v>0.83799999999999997</v>
      </c>
      <c r="AU4" s="3">
        <v>11.973000000000001</v>
      </c>
      <c r="AV4" s="14">
        <v>173.55</v>
      </c>
      <c r="AW4" s="16">
        <v>43.34</v>
      </c>
      <c r="AX4" s="16">
        <v>11.71</v>
      </c>
      <c r="AY4" s="16">
        <v>25.77</v>
      </c>
      <c r="AZ4" s="16">
        <v>-65.62</v>
      </c>
      <c r="BA4" s="16">
        <v>6.91</v>
      </c>
      <c r="BB4" s="16">
        <v>349.34</v>
      </c>
      <c r="BC4" s="16" t="s">
        <v>62</v>
      </c>
      <c r="BD4" s="16">
        <v>-13.4</v>
      </c>
      <c r="BE4" s="16">
        <v>-30.63</v>
      </c>
      <c r="BF4" s="16" t="s">
        <v>62</v>
      </c>
      <c r="BG4" s="14">
        <v>18.786000000000001</v>
      </c>
      <c r="BH4" s="16">
        <v>1.8859999999999999</v>
      </c>
      <c r="BI4" s="16">
        <v>3.9E-2</v>
      </c>
      <c r="BJ4" s="16">
        <v>0.1</v>
      </c>
      <c r="BK4" s="16">
        <v>-0.33400000000000002</v>
      </c>
      <c r="BL4" s="16">
        <v>2.1000000000000001E-2</v>
      </c>
      <c r="BM4" s="16">
        <v>4.3129999999999997</v>
      </c>
      <c r="BN4" s="16" t="s">
        <v>62</v>
      </c>
      <c r="BO4" s="16">
        <v>-3.6999999999999998E-2</v>
      </c>
      <c r="BP4" s="16">
        <v>-9.8000000000000004E-2</v>
      </c>
      <c r="BQ4" s="16" t="s">
        <v>62</v>
      </c>
    </row>
    <row r="5" spans="1:69" x14ac:dyDescent="0.25">
      <c r="A5">
        <v>2005</v>
      </c>
      <c r="B5" t="s">
        <v>58</v>
      </c>
      <c r="C5" t="s">
        <v>59</v>
      </c>
      <c r="D5" t="s">
        <v>60</v>
      </c>
      <c r="E5" t="s">
        <v>61</v>
      </c>
      <c r="F5" s="1">
        <v>1328186</v>
      </c>
      <c r="G5">
        <v>1328369</v>
      </c>
      <c r="H5" s="6">
        <v>0.97299999999999998</v>
      </c>
      <c r="I5" s="7">
        <v>0.86399999999999999</v>
      </c>
      <c r="J5" s="7">
        <v>0.98399999999999999</v>
      </c>
      <c r="K5" s="2">
        <v>1.5029999999999999</v>
      </c>
      <c r="L5" s="3">
        <v>1.069</v>
      </c>
      <c r="M5" s="3">
        <v>1.1339999999999999</v>
      </c>
      <c r="N5" s="2">
        <v>1.107</v>
      </c>
      <c r="O5" s="3">
        <v>0.72399999999999998</v>
      </c>
      <c r="P5" s="3">
        <v>0.82699999999999996</v>
      </c>
      <c r="Q5" s="2">
        <v>-6.0000000000000001E-3</v>
      </c>
      <c r="R5" s="3">
        <v>6.0000000000000001E-3</v>
      </c>
      <c r="S5" s="3">
        <v>1</v>
      </c>
      <c r="T5" s="3">
        <v>0</v>
      </c>
      <c r="U5" s="2">
        <v>0</v>
      </c>
      <c r="V5" s="3">
        <v>1.5029999999999999</v>
      </c>
      <c r="W5" s="3">
        <v>-13.757999999999999</v>
      </c>
      <c r="X5" s="3">
        <v>-0.84199999999999997</v>
      </c>
      <c r="Y5" s="3">
        <v>-4.2999999999999997E-2</v>
      </c>
      <c r="Z5" s="3">
        <v>0.82499999999999996</v>
      </c>
      <c r="AA5" s="3">
        <v>23.027999999999999</v>
      </c>
      <c r="AB5" s="6">
        <v>0.97299999999999998</v>
      </c>
      <c r="AC5" s="7">
        <v>0.86</v>
      </c>
      <c r="AD5" s="7">
        <v>0.98299999999999998</v>
      </c>
      <c r="AE5" s="2">
        <v>1.5269999999999999</v>
      </c>
      <c r="AF5" s="3">
        <v>1.0860000000000001</v>
      </c>
      <c r="AG5" s="3">
        <v>1.1519999999999999</v>
      </c>
      <c r="AH5" s="2">
        <v>1.123</v>
      </c>
      <c r="AI5" s="3">
        <v>0.73399999999999999</v>
      </c>
      <c r="AJ5" s="3">
        <v>0.84</v>
      </c>
      <c r="AK5" s="2">
        <v>3.0000000000000001E-3</v>
      </c>
      <c r="AL5" s="3">
        <v>6.0000000000000001E-3</v>
      </c>
      <c r="AM5" s="3">
        <v>1</v>
      </c>
      <c r="AN5" s="3">
        <v>0</v>
      </c>
      <c r="AO5" s="2">
        <v>0</v>
      </c>
      <c r="AP5" s="3">
        <v>1.5269999999999999</v>
      </c>
      <c r="AQ5" s="3">
        <v>-13.879</v>
      </c>
      <c r="AR5" s="3">
        <v>-0.85299999999999998</v>
      </c>
      <c r="AS5" s="3">
        <v>-4.3999999999999997E-2</v>
      </c>
      <c r="AT5" s="3">
        <v>0.83699999999999997</v>
      </c>
      <c r="AU5" s="3">
        <v>23.501999999999999</v>
      </c>
      <c r="AV5" s="14">
        <v>158.35</v>
      </c>
      <c r="AW5" s="16">
        <v>40.93</v>
      </c>
      <c r="AX5" s="16">
        <v>16.23</v>
      </c>
      <c r="AY5" s="16">
        <v>24.81</v>
      </c>
      <c r="AZ5" s="16">
        <v>-59.68</v>
      </c>
      <c r="BA5" s="16">
        <v>7.09</v>
      </c>
      <c r="BB5" s="16">
        <v>363.38</v>
      </c>
      <c r="BC5" s="16">
        <v>7.11</v>
      </c>
      <c r="BD5" s="16">
        <v>-5.72</v>
      </c>
      <c r="BE5" s="16" t="s">
        <v>62</v>
      </c>
      <c r="BF5" s="16">
        <v>5.34</v>
      </c>
      <c r="BG5" s="14">
        <v>18.794</v>
      </c>
      <c r="BH5" s="16">
        <v>2.028</v>
      </c>
      <c r="BI5" s="16">
        <v>5.5E-2</v>
      </c>
      <c r="BJ5" s="16">
        <v>9.7000000000000003E-2</v>
      </c>
      <c r="BK5" s="16">
        <v>-0.28799999999999998</v>
      </c>
      <c r="BL5" s="16">
        <v>2.1000000000000001E-2</v>
      </c>
      <c r="BM5" s="16">
        <v>4.7539999999999996</v>
      </c>
      <c r="BN5" s="16">
        <v>0.10199999999999999</v>
      </c>
      <c r="BO5" s="16">
        <v>-1.9E-2</v>
      </c>
      <c r="BP5" s="16" t="s">
        <v>62</v>
      </c>
      <c r="BQ5" s="16">
        <v>7.6999999999999999E-2</v>
      </c>
    </row>
    <row r="6" spans="1:69" x14ac:dyDescent="0.25">
      <c r="A6">
        <v>2006</v>
      </c>
      <c r="B6" t="s">
        <v>58</v>
      </c>
      <c r="C6" t="s">
        <v>59</v>
      </c>
      <c r="D6" t="s">
        <v>60</v>
      </c>
      <c r="E6" t="s">
        <v>61</v>
      </c>
      <c r="F6" s="1">
        <v>1272357</v>
      </c>
      <c r="G6">
        <v>1272539</v>
      </c>
      <c r="H6" s="6">
        <v>0.97</v>
      </c>
      <c r="I6" s="7">
        <v>0.89200000000000002</v>
      </c>
      <c r="J6" s="7">
        <v>0.98099999999999998</v>
      </c>
      <c r="K6" s="2">
        <v>1.55</v>
      </c>
      <c r="L6" s="3">
        <v>0.99099999999999999</v>
      </c>
      <c r="M6" s="3">
        <v>1.1739999999999999</v>
      </c>
      <c r="N6" s="2">
        <v>1.1399999999999999</v>
      </c>
      <c r="O6" s="3">
        <v>0.70799999999999996</v>
      </c>
      <c r="P6" s="3">
        <v>0.85199999999999998</v>
      </c>
      <c r="Q6" s="2">
        <v>-8.0000000000000002E-3</v>
      </c>
      <c r="R6" s="3">
        <v>6.0000000000000001E-3</v>
      </c>
      <c r="S6" s="3">
        <v>1</v>
      </c>
      <c r="T6" s="3">
        <v>0</v>
      </c>
      <c r="U6" s="2">
        <v>0</v>
      </c>
      <c r="V6" s="3">
        <v>1.55</v>
      </c>
      <c r="W6" s="3">
        <v>-14.398999999999999</v>
      </c>
      <c r="X6" s="3">
        <v>-0.872</v>
      </c>
      <c r="Y6" s="3">
        <v>-5.5E-2</v>
      </c>
      <c r="Z6" s="3">
        <v>0.84399999999999997</v>
      </c>
      <c r="AA6" s="3">
        <v>13.083</v>
      </c>
      <c r="AB6" s="6">
        <v>0.96899999999999997</v>
      </c>
      <c r="AC6" s="7">
        <v>0.88700000000000001</v>
      </c>
      <c r="AD6" s="7">
        <v>0.98099999999999998</v>
      </c>
      <c r="AE6" s="2">
        <v>1.58</v>
      </c>
      <c r="AF6" s="3">
        <v>1.0109999999999999</v>
      </c>
      <c r="AG6" s="3">
        <v>1.1970000000000001</v>
      </c>
      <c r="AH6" s="2">
        <v>1.1599999999999999</v>
      </c>
      <c r="AI6" s="3">
        <v>0.71899999999999997</v>
      </c>
      <c r="AJ6" s="3">
        <v>0.86699999999999999</v>
      </c>
      <c r="AK6" s="2">
        <v>4.0000000000000001E-3</v>
      </c>
      <c r="AL6" s="3">
        <v>7.0000000000000001E-3</v>
      </c>
      <c r="AM6" s="3">
        <v>1</v>
      </c>
      <c r="AN6" s="3">
        <v>0</v>
      </c>
      <c r="AO6" s="2">
        <v>1E-3</v>
      </c>
      <c r="AP6" s="3">
        <v>1.58</v>
      </c>
      <c r="AQ6" s="3">
        <v>-14.542999999999999</v>
      </c>
      <c r="AR6" s="3">
        <v>-0.88500000000000001</v>
      </c>
      <c r="AS6" s="3">
        <v>-5.6000000000000001E-2</v>
      </c>
      <c r="AT6" s="3">
        <v>0.85899999999999999</v>
      </c>
      <c r="AU6" s="3">
        <v>13.512</v>
      </c>
      <c r="AV6" s="14">
        <v>195.27</v>
      </c>
      <c r="AW6" s="16">
        <v>43.53</v>
      </c>
      <c r="AX6" s="16">
        <v>24.69</v>
      </c>
      <c r="AY6" s="16">
        <v>17.03</v>
      </c>
      <c r="AZ6" s="16">
        <v>-51.93</v>
      </c>
      <c r="BA6" s="16">
        <v>5.58</v>
      </c>
      <c r="BB6" s="16">
        <v>371.03</v>
      </c>
      <c r="BC6" s="16" t="s">
        <v>62</v>
      </c>
      <c r="BD6" s="16">
        <v>-14.5</v>
      </c>
      <c r="BE6" s="16">
        <v>-39.85</v>
      </c>
      <c r="BF6" s="16">
        <v>-8.4</v>
      </c>
      <c r="BG6" s="14">
        <v>19.344000000000001</v>
      </c>
      <c r="BH6" s="16">
        <v>1.9870000000000001</v>
      </c>
      <c r="BI6" s="16">
        <v>8.6999999999999994E-2</v>
      </c>
      <c r="BJ6" s="16">
        <v>7.0999999999999994E-2</v>
      </c>
      <c r="BK6" s="16">
        <v>-0.27200000000000002</v>
      </c>
      <c r="BL6" s="16">
        <v>1.7999999999999999E-2</v>
      </c>
      <c r="BM6" s="16">
        <v>4.8319999999999999</v>
      </c>
      <c r="BN6" s="16" t="s">
        <v>62</v>
      </c>
      <c r="BO6" s="16">
        <v>-4.1000000000000002E-2</v>
      </c>
      <c r="BP6" s="16">
        <v>-0.13600000000000001</v>
      </c>
      <c r="BQ6" s="16">
        <v>-2.9000000000000001E-2</v>
      </c>
    </row>
    <row r="7" spans="1:69" x14ac:dyDescent="0.25">
      <c r="A7">
        <v>2007</v>
      </c>
      <c r="B7" t="s">
        <v>58</v>
      </c>
      <c r="C7" t="s">
        <v>59</v>
      </c>
      <c r="D7" t="s">
        <v>60</v>
      </c>
      <c r="E7" t="s">
        <v>61</v>
      </c>
      <c r="F7" s="1">
        <v>1321522</v>
      </c>
      <c r="G7">
        <v>1321705</v>
      </c>
      <c r="H7" s="6">
        <v>0.96099999999999997</v>
      </c>
      <c r="I7" s="7">
        <v>0.88300000000000001</v>
      </c>
      <c r="J7" s="7">
        <v>0.97499999999999998</v>
      </c>
      <c r="K7" s="2">
        <v>1.5269999999999999</v>
      </c>
      <c r="L7" s="3">
        <v>0.97</v>
      </c>
      <c r="M7" s="3">
        <v>1.155</v>
      </c>
      <c r="N7" s="2">
        <v>1.127</v>
      </c>
      <c r="O7" s="3">
        <v>0.69899999999999995</v>
      </c>
      <c r="P7" s="3">
        <v>0.84199999999999997</v>
      </c>
      <c r="Q7" s="2">
        <v>-0.01</v>
      </c>
      <c r="R7" s="3">
        <v>7.0000000000000001E-3</v>
      </c>
      <c r="S7" s="3">
        <v>1.0009999999999999</v>
      </c>
      <c r="T7" s="3">
        <v>0</v>
      </c>
      <c r="U7" s="2">
        <v>0</v>
      </c>
      <c r="V7" s="3">
        <v>1.5269999999999999</v>
      </c>
      <c r="W7" s="3">
        <v>-15.558</v>
      </c>
      <c r="X7" s="3">
        <v>-0.871</v>
      </c>
      <c r="Y7" s="3">
        <v>-5.8999999999999997E-2</v>
      </c>
      <c r="Z7" s="3">
        <v>0.83099999999999996</v>
      </c>
      <c r="AA7" s="3">
        <v>14.167999999999999</v>
      </c>
      <c r="AB7" s="6">
        <v>0.95899999999999996</v>
      </c>
      <c r="AC7" s="7">
        <v>0.878</v>
      </c>
      <c r="AD7" s="7">
        <v>0.97399999999999998</v>
      </c>
      <c r="AE7" s="2">
        <v>1.556</v>
      </c>
      <c r="AF7" s="3">
        <v>0.99</v>
      </c>
      <c r="AG7" s="3">
        <v>1.177</v>
      </c>
      <c r="AH7" s="2">
        <v>1.1459999999999999</v>
      </c>
      <c r="AI7" s="3">
        <v>0.71</v>
      </c>
      <c r="AJ7" s="3">
        <v>0.85699999999999998</v>
      </c>
      <c r="AK7" s="2">
        <v>2E-3</v>
      </c>
      <c r="AL7" s="3">
        <v>7.0000000000000001E-3</v>
      </c>
      <c r="AM7" s="3">
        <v>1</v>
      </c>
      <c r="AN7" s="3">
        <v>0</v>
      </c>
      <c r="AO7" s="2">
        <v>1E-3</v>
      </c>
      <c r="AP7" s="3">
        <v>1.556</v>
      </c>
      <c r="AQ7" s="3">
        <v>-15.661</v>
      </c>
      <c r="AR7" s="3">
        <v>-0.88400000000000001</v>
      </c>
      <c r="AS7" s="3">
        <v>-0.06</v>
      </c>
      <c r="AT7" s="3">
        <v>0.84399999999999997</v>
      </c>
      <c r="AU7" s="3">
        <v>14.244999999999999</v>
      </c>
      <c r="AV7" s="14">
        <v>214.91</v>
      </c>
      <c r="AW7" s="16">
        <v>49.09</v>
      </c>
      <c r="AX7" s="16">
        <v>24.27</v>
      </c>
      <c r="AY7" s="16">
        <v>22.1</v>
      </c>
      <c r="AZ7" s="16">
        <v>-56.93</v>
      </c>
      <c r="BA7" s="16">
        <v>9.1</v>
      </c>
      <c r="BB7" s="16">
        <v>351.12</v>
      </c>
      <c r="BC7" s="16" t="s">
        <v>62</v>
      </c>
      <c r="BD7" s="16">
        <v>-6.77</v>
      </c>
      <c r="BE7" s="16">
        <v>-41.38</v>
      </c>
      <c r="BF7" s="16">
        <v>-4.13</v>
      </c>
      <c r="BG7" s="14">
        <v>18.37</v>
      </c>
      <c r="BH7" s="16">
        <v>1.956</v>
      </c>
      <c r="BI7" s="16">
        <v>8.3000000000000004E-2</v>
      </c>
      <c r="BJ7" s="16">
        <v>8.5999999999999993E-2</v>
      </c>
      <c r="BK7" s="16">
        <v>-0.28699999999999998</v>
      </c>
      <c r="BL7" s="16">
        <v>2.8000000000000001E-2</v>
      </c>
      <c r="BM7" s="16">
        <v>3.907</v>
      </c>
      <c r="BN7" s="16" t="s">
        <v>62</v>
      </c>
      <c r="BO7" s="16">
        <v>-1.7999999999999999E-2</v>
      </c>
      <c r="BP7" s="16">
        <v>-0.14099999999999999</v>
      </c>
      <c r="BQ7" s="16">
        <v>-1.4E-2</v>
      </c>
    </row>
    <row r="8" spans="1:69" x14ac:dyDescent="0.25">
      <c r="A8">
        <v>2008</v>
      </c>
      <c r="B8" t="s">
        <v>58</v>
      </c>
      <c r="C8" t="s">
        <v>59</v>
      </c>
      <c r="D8" t="s">
        <v>60</v>
      </c>
      <c r="E8" t="s">
        <v>61</v>
      </c>
      <c r="F8" s="1">
        <v>1180495</v>
      </c>
      <c r="G8">
        <v>1180676</v>
      </c>
      <c r="H8" s="6">
        <v>0.96399999999999997</v>
      </c>
      <c r="I8" s="7">
        <v>0.88500000000000001</v>
      </c>
      <c r="J8" s="7">
        <v>0.97799999999999998</v>
      </c>
      <c r="K8" s="2">
        <v>1.5049999999999999</v>
      </c>
      <c r="L8" s="3">
        <v>0.995</v>
      </c>
      <c r="M8" s="3">
        <v>1.1100000000000001</v>
      </c>
      <c r="N8" s="2">
        <v>1.1100000000000001</v>
      </c>
      <c r="O8" s="3">
        <v>0.71499999999999997</v>
      </c>
      <c r="P8" s="3">
        <v>0.81299999999999994</v>
      </c>
      <c r="Q8" s="2">
        <v>-0.01</v>
      </c>
      <c r="R8" s="3">
        <v>7.0000000000000001E-3</v>
      </c>
      <c r="S8" s="3">
        <v>1.0009999999999999</v>
      </c>
      <c r="T8" s="3">
        <v>0</v>
      </c>
      <c r="U8" s="2">
        <v>0</v>
      </c>
      <c r="V8" s="3">
        <v>1.5049999999999999</v>
      </c>
      <c r="W8" s="3">
        <v>-11.279</v>
      </c>
      <c r="X8" s="3">
        <v>-0.85699999999999998</v>
      </c>
      <c r="Y8" s="3">
        <v>-6.2E-2</v>
      </c>
      <c r="Z8" s="3">
        <v>0.81299999999999994</v>
      </c>
      <c r="AA8" s="3">
        <v>12.441000000000001</v>
      </c>
      <c r="AB8" s="6">
        <v>0.96199999999999997</v>
      </c>
      <c r="AC8" s="7">
        <v>0.88100000000000001</v>
      </c>
      <c r="AD8" s="7">
        <v>0.97699999999999998</v>
      </c>
      <c r="AE8" s="2">
        <v>1.534</v>
      </c>
      <c r="AF8" s="3">
        <v>1.014</v>
      </c>
      <c r="AG8" s="3">
        <v>1.131</v>
      </c>
      <c r="AH8" s="2">
        <v>1.129</v>
      </c>
      <c r="AI8" s="3">
        <v>0.72699999999999998</v>
      </c>
      <c r="AJ8" s="3">
        <v>0.82699999999999996</v>
      </c>
      <c r="AK8" s="2">
        <v>3.0000000000000001E-3</v>
      </c>
      <c r="AL8" s="3">
        <v>7.0000000000000001E-3</v>
      </c>
      <c r="AM8" s="3">
        <v>1</v>
      </c>
      <c r="AN8" s="3">
        <v>0</v>
      </c>
      <c r="AO8" s="2">
        <v>0</v>
      </c>
      <c r="AP8" s="3">
        <v>1.534</v>
      </c>
      <c r="AQ8" s="3">
        <v>-12.683</v>
      </c>
      <c r="AR8" s="3">
        <v>-0.871</v>
      </c>
      <c r="AS8" s="3">
        <v>-6.3E-2</v>
      </c>
      <c r="AT8" s="3">
        <v>0.82499999999999996</v>
      </c>
      <c r="AU8" s="3">
        <v>12.401</v>
      </c>
      <c r="AV8" s="14">
        <v>181.92</v>
      </c>
      <c r="AW8" s="16">
        <v>43.31</v>
      </c>
      <c r="AX8" s="16">
        <v>28.48</v>
      </c>
      <c r="AY8" s="16">
        <v>18.04</v>
      </c>
      <c r="AZ8" s="16">
        <v>-63.37</v>
      </c>
      <c r="BA8" s="16">
        <v>8.65</v>
      </c>
      <c r="BB8" s="16">
        <v>333.44</v>
      </c>
      <c r="BC8" s="16" t="s">
        <v>62</v>
      </c>
      <c r="BD8" s="16">
        <v>-9.43</v>
      </c>
      <c r="BE8" s="16">
        <v>-51.89</v>
      </c>
      <c r="BF8" s="16">
        <v>-3.82</v>
      </c>
      <c r="BG8" s="14">
        <v>18.053000000000001</v>
      </c>
      <c r="BH8" s="16">
        <v>1.752</v>
      </c>
      <c r="BI8" s="16">
        <v>0.10100000000000001</v>
      </c>
      <c r="BJ8" s="16">
        <v>7.5999999999999998E-2</v>
      </c>
      <c r="BK8" s="16">
        <v>-0.33400000000000002</v>
      </c>
      <c r="BL8" s="16">
        <v>2.7E-2</v>
      </c>
      <c r="BM8" s="16">
        <v>3.9980000000000002</v>
      </c>
      <c r="BN8" s="16" t="s">
        <v>62</v>
      </c>
      <c r="BO8" s="16">
        <v>-2.7E-2</v>
      </c>
      <c r="BP8" s="16">
        <v>-0.18</v>
      </c>
      <c r="BQ8" s="16">
        <v>-1.2999999999999999E-2</v>
      </c>
    </row>
    <row r="9" spans="1:69" x14ac:dyDescent="0.25">
      <c r="A9">
        <v>2009</v>
      </c>
      <c r="B9" t="s">
        <v>58</v>
      </c>
      <c r="C9" t="s">
        <v>59</v>
      </c>
      <c r="D9" t="s">
        <v>60</v>
      </c>
      <c r="E9" t="s">
        <v>61</v>
      </c>
      <c r="F9" s="1">
        <v>1282765</v>
      </c>
      <c r="G9">
        <v>1282948</v>
      </c>
      <c r="H9" s="6">
        <v>0.96799999999999997</v>
      </c>
      <c r="I9" s="7">
        <v>0.89400000000000002</v>
      </c>
      <c r="J9" s="7">
        <v>0.98099999999999998</v>
      </c>
      <c r="K9" s="2">
        <v>1.546</v>
      </c>
      <c r="L9" s="3">
        <v>1.0549999999999999</v>
      </c>
      <c r="M9" s="3">
        <v>1.1140000000000001</v>
      </c>
      <c r="N9" s="2">
        <v>1.1419999999999999</v>
      </c>
      <c r="O9" s="3">
        <v>0.755</v>
      </c>
      <c r="P9" s="3">
        <v>0.82</v>
      </c>
      <c r="Q9" s="2">
        <v>-8.9999999999999993E-3</v>
      </c>
      <c r="R9" s="3">
        <v>7.0000000000000001E-3</v>
      </c>
      <c r="S9" s="3">
        <v>1</v>
      </c>
      <c r="T9" s="3">
        <v>0</v>
      </c>
      <c r="U9" s="2">
        <v>0</v>
      </c>
      <c r="V9" s="3">
        <v>1.546</v>
      </c>
      <c r="W9" s="3">
        <v>-11.066000000000001</v>
      </c>
      <c r="X9" s="3">
        <v>-0.88600000000000001</v>
      </c>
      <c r="Y9" s="3">
        <v>-6.9000000000000006E-2</v>
      </c>
      <c r="Z9" s="3">
        <v>0.83799999999999997</v>
      </c>
      <c r="AA9" s="3">
        <v>14.083</v>
      </c>
      <c r="AB9" s="6">
        <v>0.96699999999999997</v>
      </c>
      <c r="AC9" s="7">
        <v>0.89</v>
      </c>
      <c r="AD9" s="7">
        <v>0.98099999999999998</v>
      </c>
      <c r="AE9" s="2">
        <v>1.5740000000000001</v>
      </c>
      <c r="AF9" s="3">
        <v>1.0740000000000001</v>
      </c>
      <c r="AG9" s="3">
        <v>1.135</v>
      </c>
      <c r="AH9" s="2">
        <v>1.161</v>
      </c>
      <c r="AI9" s="3">
        <v>0.76700000000000002</v>
      </c>
      <c r="AJ9" s="3">
        <v>0.83399999999999996</v>
      </c>
      <c r="AK9" s="2">
        <v>3.0000000000000001E-3</v>
      </c>
      <c r="AL9" s="3">
        <v>7.0000000000000001E-3</v>
      </c>
      <c r="AM9" s="3">
        <v>1</v>
      </c>
      <c r="AN9" s="3">
        <v>0</v>
      </c>
      <c r="AO9" s="2">
        <v>0</v>
      </c>
      <c r="AP9" s="3">
        <v>1.5740000000000001</v>
      </c>
      <c r="AQ9" s="3">
        <v>-11.489000000000001</v>
      </c>
      <c r="AR9" s="3">
        <v>-0.89900000000000002</v>
      </c>
      <c r="AS9" s="3">
        <v>-7.0000000000000007E-2</v>
      </c>
      <c r="AT9" s="3">
        <v>0.85</v>
      </c>
      <c r="AU9" s="3">
        <v>14.641</v>
      </c>
      <c r="AV9" s="14">
        <v>195.72</v>
      </c>
      <c r="AW9" s="16">
        <v>53.46</v>
      </c>
      <c r="AX9" s="16">
        <v>22.63</v>
      </c>
      <c r="AY9" s="16">
        <v>46.84</v>
      </c>
      <c r="AZ9" s="16">
        <v>-51.48</v>
      </c>
      <c r="BA9" s="16">
        <v>11.83</v>
      </c>
      <c r="BB9" s="16">
        <v>355.97</v>
      </c>
      <c r="BC9" s="16">
        <v>5.55</v>
      </c>
      <c r="BD9" s="16" t="s">
        <v>62</v>
      </c>
      <c r="BE9" s="16">
        <v>-18.920000000000002</v>
      </c>
      <c r="BF9" s="16">
        <v>4.28</v>
      </c>
      <c r="BG9" s="14">
        <v>19.199000000000002</v>
      </c>
      <c r="BH9" s="16">
        <v>2.0489999999999999</v>
      </c>
      <c r="BI9" s="16">
        <v>8.1000000000000003E-2</v>
      </c>
      <c r="BJ9" s="16">
        <v>0.20100000000000001</v>
      </c>
      <c r="BK9" s="16">
        <v>-0.26100000000000001</v>
      </c>
      <c r="BL9" s="16">
        <v>3.6999999999999998E-2</v>
      </c>
      <c r="BM9" s="16">
        <v>4.484</v>
      </c>
      <c r="BN9" s="16">
        <v>0.107</v>
      </c>
      <c r="BO9" s="16" t="s">
        <v>62</v>
      </c>
      <c r="BP9" s="16">
        <v>-0.127</v>
      </c>
      <c r="BQ9" s="16">
        <v>8.4000000000000005E-2</v>
      </c>
    </row>
    <row r="10" spans="1:69" x14ac:dyDescent="0.25">
      <c r="A10">
        <v>2010</v>
      </c>
      <c r="B10" t="s">
        <v>58</v>
      </c>
      <c r="C10" t="s">
        <v>59</v>
      </c>
      <c r="D10" t="s">
        <v>60</v>
      </c>
      <c r="E10" t="s">
        <v>61</v>
      </c>
      <c r="F10" s="1">
        <v>1150737</v>
      </c>
      <c r="G10">
        <v>1150918</v>
      </c>
      <c r="H10" s="6">
        <v>0.97199999999999998</v>
      </c>
      <c r="I10" s="7">
        <v>0.88900000000000001</v>
      </c>
      <c r="J10" s="7">
        <v>0.98399999999999999</v>
      </c>
      <c r="K10" s="2">
        <v>1.516</v>
      </c>
      <c r="L10" s="3">
        <v>1.0620000000000001</v>
      </c>
      <c r="M10" s="3">
        <v>1.079</v>
      </c>
      <c r="N10" s="2">
        <v>1.1200000000000001</v>
      </c>
      <c r="O10" s="3">
        <v>0.76300000000000001</v>
      </c>
      <c r="P10" s="3">
        <v>0.79600000000000004</v>
      </c>
      <c r="Q10" s="2">
        <v>-8.0000000000000002E-3</v>
      </c>
      <c r="R10" s="3">
        <v>6.0000000000000001E-3</v>
      </c>
      <c r="S10" s="3">
        <v>1</v>
      </c>
      <c r="T10" s="3">
        <v>0</v>
      </c>
      <c r="U10" s="2">
        <v>0</v>
      </c>
      <c r="V10" s="3">
        <v>1.516</v>
      </c>
      <c r="W10" s="3">
        <v>-13.85</v>
      </c>
      <c r="X10" s="3">
        <v>-0.86699999999999999</v>
      </c>
      <c r="Y10" s="3">
        <v>-6.0999999999999999E-2</v>
      </c>
      <c r="Z10" s="3">
        <v>0.82399999999999995</v>
      </c>
      <c r="AA10" s="3">
        <v>11.996</v>
      </c>
      <c r="AB10" s="6">
        <v>0.97099999999999997</v>
      </c>
      <c r="AC10" s="7">
        <v>0.88500000000000001</v>
      </c>
      <c r="AD10" s="7">
        <v>0.98399999999999999</v>
      </c>
      <c r="AE10" s="2">
        <v>1.546</v>
      </c>
      <c r="AF10" s="3">
        <v>1.081</v>
      </c>
      <c r="AG10" s="3">
        <v>1.1020000000000001</v>
      </c>
      <c r="AH10" s="2">
        <v>1.141</v>
      </c>
      <c r="AI10" s="3">
        <v>0.77500000000000002</v>
      </c>
      <c r="AJ10" s="3">
        <v>0.81100000000000005</v>
      </c>
      <c r="AK10" s="2">
        <v>2E-3</v>
      </c>
      <c r="AL10" s="3">
        <v>6.0000000000000001E-3</v>
      </c>
      <c r="AM10" s="3">
        <v>1</v>
      </c>
      <c r="AN10" s="3">
        <v>0</v>
      </c>
      <c r="AO10" s="2">
        <v>0</v>
      </c>
      <c r="AP10" s="3">
        <v>1.546</v>
      </c>
      <c r="AQ10" s="3">
        <v>-13.957000000000001</v>
      </c>
      <c r="AR10" s="3">
        <v>-0.88100000000000001</v>
      </c>
      <c r="AS10" s="3">
        <v>-6.2E-2</v>
      </c>
      <c r="AT10" s="3">
        <v>0.83799999999999997</v>
      </c>
      <c r="AU10" s="3">
        <v>14.334</v>
      </c>
      <c r="AV10" s="14">
        <v>154.05000000000001</v>
      </c>
      <c r="AW10" s="16">
        <v>51.16</v>
      </c>
      <c r="AX10" s="16">
        <v>13.92</v>
      </c>
      <c r="AY10" s="16">
        <v>46.35</v>
      </c>
      <c r="AZ10" s="16">
        <v>-66.77</v>
      </c>
      <c r="BA10" s="16">
        <v>11.81</v>
      </c>
      <c r="BB10" s="16">
        <v>317.75</v>
      </c>
      <c r="BC10" s="16" t="s">
        <v>62</v>
      </c>
      <c r="BD10" s="16">
        <v>-8.69</v>
      </c>
      <c r="BE10" s="16">
        <v>-49.46</v>
      </c>
      <c r="BF10" s="16">
        <v>-4.1399999999999997</v>
      </c>
      <c r="BG10" s="14">
        <v>18.167000000000002</v>
      </c>
      <c r="BH10" s="16">
        <v>1.9510000000000001</v>
      </c>
      <c r="BI10" s="16">
        <v>5.2999999999999999E-2</v>
      </c>
      <c r="BJ10" s="16">
        <v>0.193</v>
      </c>
      <c r="BK10" s="16">
        <v>-0.374</v>
      </c>
      <c r="BL10" s="16">
        <v>3.7999999999999999E-2</v>
      </c>
      <c r="BM10" s="16">
        <v>4.5060000000000002</v>
      </c>
      <c r="BN10" s="16" t="s">
        <v>62</v>
      </c>
      <c r="BO10" s="16">
        <v>-2.5000000000000001E-2</v>
      </c>
      <c r="BP10" s="16">
        <v>-0.17499999999999999</v>
      </c>
      <c r="BQ10" s="16">
        <v>-1.4999999999999999E-2</v>
      </c>
    </row>
    <row r="11" spans="1:69" x14ac:dyDescent="0.25">
      <c r="A11">
        <v>2011</v>
      </c>
      <c r="B11" t="s">
        <v>58</v>
      </c>
      <c r="C11" t="s">
        <v>59</v>
      </c>
      <c r="D11" t="s">
        <v>60</v>
      </c>
      <c r="E11" t="s">
        <v>61</v>
      </c>
      <c r="F11" s="1">
        <v>1349787</v>
      </c>
      <c r="G11">
        <v>1349960</v>
      </c>
      <c r="H11" s="6">
        <v>0.95899999999999996</v>
      </c>
      <c r="I11" s="7">
        <v>0.872</v>
      </c>
      <c r="J11" s="7">
        <v>0.97499999999999998</v>
      </c>
      <c r="K11" s="2">
        <v>1.5489999999999999</v>
      </c>
      <c r="L11" s="3">
        <v>1.044</v>
      </c>
      <c r="M11" s="3">
        <v>1.1220000000000001</v>
      </c>
      <c r="N11" s="2">
        <v>1.149</v>
      </c>
      <c r="O11" s="3">
        <v>0.75600000000000001</v>
      </c>
      <c r="P11" s="3">
        <v>0.82599999999999996</v>
      </c>
      <c r="Q11" s="2">
        <v>-1.0999999999999999E-2</v>
      </c>
      <c r="R11" s="3">
        <v>7.0000000000000001E-3</v>
      </c>
      <c r="S11" s="3">
        <v>1.0009999999999999</v>
      </c>
      <c r="T11" s="3">
        <v>0</v>
      </c>
      <c r="U11" s="2">
        <v>0</v>
      </c>
      <c r="V11" s="3">
        <v>1.5489999999999999</v>
      </c>
      <c r="W11" s="3">
        <v>-15.38</v>
      </c>
      <c r="X11" s="3">
        <v>-0.88800000000000001</v>
      </c>
      <c r="Y11" s="3">
        <v>-6.2E-2</v>
      </c>
      <c r="Z11" s="3">
        <v>0.85199999999999998</v>
      </c>
      <c r="AA11" s="3">
        <v>11.776999999999999</v>
      </c>
      <c r="AB11" s="6">
        <v>0.95699999999999996</v>
      </c>
      <c r="AC11" s="7">
        <v>0.86799999999999999</v>
      </c>
      <c r="AD11" s="7">
        <v>0.97399999999999998</v>
      </c>
      <c r="AE11" s="2">
        <v>1.575</v>
      </c>
      <c r="AF11" s="3">
        <v>1.0609999999999999</v>
      </c>
      <c r="AG11" s="3">
        <v>1.1419999999999999</v>
      </c>
      <c r="AH11" s="2">
        <v>1.167</v>
      </c>
      <c r="AI11" s="3">
        <v>0.76700000000000002</v>
      </c>
      <c r="AJ11" s="3">
        <v>0.83899999999999997</v>
      </c>
      <c r="AK11" s="2">
        <v>3.0000000000000001E-3</v>
      </c>
      <c r="AL11" s="3">
        <v>7.0000000000000001E-3</v>
      </c>
      <c r="AM11" s="3">
        <v>1</v>
      </c>
      <c r="AN11" s="3">
        <v>0</v>
      </c>
      <c r="AO11" s="2">
        <v>0</v>
      </c>
      <c r="AP11" s="3">
        <v>1.575</v>
      </c>
      <c r="AQ11" s="3">
        <v>-17.61</v>
      </c>
      <c r="AR11" s="3">
        <v>-0.90200000000000002</v>
      </c>
      <c r="AS11" s="3">
        <v>-6.3E-2</v>
      </c>
      <c r="AT11" s="3">
        <v>0.86499999999999999</v>
      </c>
      <c r="AU11" s="3">
        <v>11.989000000000001</v>
      </c>
      <c r="AV11" s="14">
        <v>222.58</v>
      </c>
      <c r="AW11" s="16">
        <v>49.53</v>
      </c>
      <c r="AX11" s="16">
        <v>16.440000000000001</v>
      </c>
      <c r="AY11" s="16">
        <v>44.4</v>
      </c>
      <c r="AZ11" s="16">
        <v>-63.71</v>
      </c>
      <c r="BA11" s="16">
        <v>12.35</v>
      </c>
      <c r="BB11" s="16">
        <v>360.47</v>
      </c>
      <c r="BC11" s="16">
        <v>8.14</v>
      </c>
      <c r="BD11" s="16" t="s">
        <v>62</v>
      </c>
      <c r="BE11" s="16">
        <v>-64.42</v>
      </c>
      <c r="BF11" s="16" t="s">
        <v>62</v>
      </c>
      <c r="BG11" s="14">
        <v>19.593</v>
      </c>
      <c r="BH11" s="16">
        <v>1.843</v>
      </c>
      <c r="BI11" s="16">
        <v>5.3999999999999999E-2</v>
      </c>
      <c r="BJ11" s="16">
        <v>0.17399999999999999</v>
      </c>
      <c r="BK11" s="16">
        <v>-0.32800000000000001</v>
      </c>
      <c r="BL11" s="16">
        <v>3.6999999999999998E-2</v>
      </c>
      <c r="BM11" s="16">
        <v>3.8940000000000001</v>
      </c>
      <c r="BN11" s="16">
        <v>2.7E-2</v>
      </c>
      <c r="BO11" s="16" t="s">
        <v>62</v>
      </c>
      <c r="BP11" s="16">
        <v>-0.216</v>
      </c>
      <c r="BQ11" s="16" t="s">
        <v>62</v>
      </c>
    </row>
    <row r="12" spans="1:69" x14ac:dyDescent="0.25">
      <c r="A12">
        <v>2012</v>
      </c>
      <c r="B12" t="s">
        <v>58</v>
      </c>
      <c r="C12" t="s">
        <v>59</v>
      </c>
      <c r="D12" t="s">
        <v>60</v>
      </c>
      <c r="E12" t="s">
        <v>61</v>
      </c>
      <c r="F12" s="1">
        <v>1253309</v>
      </c>
      <c r="G12">
        <v>1253480</v>
      </c>
      <c r="H12" s="6">
        <v>0.97</v>
      </c>
      <c r="I12" s="7">
        <v>0.88200000000000001</v>
      </c>
      <c r="J12" s="7">
        <v>0.98299999999999998</v>
      </c>
      <c r="K12" s="2">
        <v>1.556</v>
      </c>
      <c r="L12" s="3">
        <v>1.0469999999999999</v>
      </c>
      <c r="M12" s="3">
        <v>1.1259999999999999</v>
      </c>
      <c r="N12" s="2">
        <v>1.149</v>
      </c>
      <c r="O12" s="3">
        <v>0.75</v>
      </c>
      <c r="P12" s="3">
        <v>0.83099999999999996</v>
      </c>
      <c r="Q12" s="2">
        <v>-8.0000000000000002E-3</v>
      </c>
      <c r="R12" s="3">
        <v>6.0000000000000001E-3</v>
      </c>
      <c r="S12" s="3">
        <v>1</v>
      </c>
      <c r="T12" s="3">
        <v>0</v>
      </c>
      <c r="U12" s="2">
        <v>0</v>
      </c>
      <c r="V12" s="3">
        <v>1.556</v>
      </c>
      <c r="W12" s="3">
        <v>-11.071</v>
      </c>
      <c r="X12" s="3">
        <v>-0.88800000000000001</v>
      </c>
      <c r="Y12" s="3">
        <v>-6.5000000000000002E-2</v>
      </c>
      <c r="Z12" s="3">
        <v>0.84099999999999997</v>
      </c>
      <c r="AA12" s="3">
        <v>11.676</v>
      </c>
      <c r="AB12" s="6">
        <v>0.96899999999999997</v>
      </c>
      <c r="AC12" s="7">
        <v>0.877</v>
      </c>
      <c r="AD12" s="7">
        <v>0.98199999999999998</v>
      </c>
      <c r="AE12" s="2">
        <v>1.5840000000000001</v>
      </c>
      <c r="AF12" s="3">
        <v>1.0660000000000001</v>
      </c>
      <c r="AG12" s="3">
        <v>1.147</v>
      </c>
      <c r="AH12" s="2">
        <v>1.1679999999999999</v>
      </c>
      <c r="AI12" s="3">
        <v>0.76200000000000001</v>
      </c>
      <c r="AJ12" s="3">
        <v>0.84499999999999997</v>
      </c>
      <c r="AK12" s="2">
        <v>2E-3</v>
      </c>
      <c r="AL12" s="3">
        <v>6.0000000000000001E-3</v>
      </c>
      <c r="AM12" s="3">
        <v>1</v>
      </c>
      <c r="AN12" s="3">
        <v>0</v>
      </c>
      <c r="AO12" s="2">
        <v>0</v>
      </c>
      <c r="AP12" s="3">
        <v>1.5840000000000001</v>
      </c>
      <c r="AQ12" s="3">
        <v>-12.333</v>
      </c>
      <c r="AR12" s="3">
        <v>-0.90100000000000002</v>
      </c>
      <c r="AS12" s="3">
        <v>-6.6000000000000003E-2</v>
      </c>
      <c r="AT12" s="3">
        <v>0.85499999999999998</v>
      </c>
      <c r="AU12" s="3">
        <v>11.739000000000001</v>
      </c>
      <c r="AV12" s="14">
        <v>183.34</v>
      </c>
      <c r="AW12" s="16">
        <v>51.82</v>
      </c>
      <c r="AX12" s="16">
        <v>15.15</v>
      </c>
      <c r="AY12" s="16">
        <v>36.950000000000003</v>
      </c>
      <c r="AZ12" s="16">
        <v>-52.97</v>
      </c>
      <c r="BA12" s="16">
        <v>8.48</v>
      </c>
      <c r="BB12" s="16">
        <v>347.98</v>
      </c>
      <c r="BC12" s="16">
        <v>5.17</v>
      </c>
      <c r="BD12" s="16" t="s">
        <v>62</v>
      </c>
      <c r="BE12" s="16">
        <v>-61.8</v>
      </c>
      <c r="BF12" s="16" t="s">
        <v>62</v>
      </c>
      <c r="BG12" s="14">
        <v>18.559999999999999</v>
      </c>
      <c r="BH12" s="16">
        <v>2.101</v>
      </c>
      <c r="BI12" s="16">
        <v>5.0999999999999997E-2</v>
      </c>
      <c r="BJ12" s="16">
        <v>0.16</v>
      </c>
      <c r="BK12" s="16">
        <v>-0.27800000000000002</v>
      </c>
      <c r="BL12" s="16">
        <v>2.5999999999999999E-2</v>
      </c>
      <c r="BM12" s="16">
        <v>4.6390000000000002</v>
      </c>
      <c r="BN12" s="16">
        <v>1.7000000000000001E-2</v>
      </c>
      <c r="BO12" s="16" t="s">
        <v>62</v>
      </c>
      <c r="BP12" s="16">
        <v>-0.214</v>
      </c>
      <c r="BQ12" s="16" t="s">
        <v>62</v>
      </c>
    </row>
    <row r="13" spans="1:69" x14ac:dyDescent="0.25">
      <c r="A13">
        <v>2013</v>
      </c>
      <c r="B13" t="s">
        <v>58</v>
      </c>
      <c r="C13" t="s">
        <v>59</v>
      </c>
      <c r="D13" t="s">
        <v>60</v>
      </c>
      <c r="E13" t="s">
        <v>61</v>
      </c>
      <c r="F13" s="1">
        <v>1105112</v>
      </c>
      <c r="G13">
        <v>1105292</v>
      </c>
      <c r="H13" s="6">
        <v>0.96899999999999997</v>
      </c>
      <c r="I13" s="7">
        <v>0.88900000000000001</v>
      </c>
      <c r="J13" s="7">
        <v>0.98099999999999998</v>
      </c>
      <c r="K13" s="2">
        <v>1.5649999999999999</v>
      </c>
      <c r="L13" s="3">
        <v>1.02</v>
      </c>
      <c r="M13" s="3">
        <v>1.165</v>
      </c>
      <c r="N13" s="2">
        <v>1.151</v>
      </c>
      <c r="O13" s="3">
        <v>0.74</v>
      </c>
      <c r="P13" s="3">
        <v>0.84</v>
      </c>
      <c r="Q13" s="2">
        <v>-8.9999999999999993E-3</v>
      </c>
      <c r="R13" s="3">
        <v>7.0000000000000001E-3</v>
      </c>
      <c r="S13" s="3">
        <v>1</v>
      </c>
      <c r="T13" s="3">
        <v>0</v>
      </c>
      <c r="U13" s="2">
        <v>0</v>
      </c>
      <c r="V13" s="3">
        <v>1.5649999999999999</v>
      </c>
      <c r="W13" s="3">
        <v>-13.932</v>
      </c>
      <c r="X13" s="3">
        <v>-0.879</v>
      </c>
      <c r="Y13" s="3">
        <v>-0.06</v>
      </c>
      <c r="Z13" s="3">
        <v>0.85</v>
      </c>
      <c r="AA13" s="3">
        <v>11.747</v>
      </c>
      <c r="AB13" s="6">
        <v>0.96699999999999997</v>
      </c>
      <c r="AC13" s="7">
        <v>0.88500000000000001</v>
      </c>
      <c r="AD13" s="7">
        <v>0.98</v>
      </c>
      <c r="AE13" s="2">
        <v>1.5960000000000001</v>
      </c>
      <c r="AF13" s="3">
        <v>1.04</v>
      </c>
      <c r="AG13" s="3">
        <v>1.1890000000000001</v>
      </c>
      <c r="AH13" s="2">
        <v>1.173</v>
      </c>
      <c r="AI13" s="3">
        <v>0.753</v>
      </c>
      <c r="AJ13" s="3">
        <v>0.85699999999999998</v>
      </c>
      <c r="AK13" s="2">
        <v>2E-3</v>
      </c>
      <c r="AL13" s="3">
        <v>7.0000000000000001E-3</v>
      </c>
      <c r="AM13" s="3">
        <v>1</v>
      </c>
      <c r="AN13" s="3">
        <v>0</v>
      </c>
      <c r="AO13" s="2">
        <v>0</v>
      </c>
      <c r="AP13" s="3">
        <v>1.5960000000000001</v>
      </c>
      <c r="AQ13" s="3">
        <v>-13.994</v>
      </c>
      <c r="AR13" s="3">
        <v>-0.89300000000000002</v>
      </c>
      <c r="AS13" s="3">
        <v>-6.0999999999999999E-2</v>
      </c>
      <c r="AT13" s="3">
        <v>0.86699999999999999</v>
      </c>
      <c r="AU13" s="3">
        <v>11.955</v>
      </c>
      <c r="AV13" s="14">
        <v>173.67</v>
      </c>
      <c r="AW13" s="16">
        <v>41.86</v>
      </c>
      <c r="AX13" s="16">
        <v>16.309999999999999</v>
      </c>
      <c r="AY13" s="16">
        <v>23.91</v>
      </c>
      <c r="AZ13" s="16">
        <v>-52.69</v>
      </c>
      <c r="BA13" s="16">
        <v>7.91</v>
      </c>
      <c r="BB13" s="16">
        <v>334.38</v>
      </c>
      <c r="BC13" s="16" t="s">
        <v>62</v>
      </c>
      <c r="BD13" s="16">
        <v>-7.97</v>
      </c>
      <c r="BE13" s="16">
        <v>-56.13</v>
      </c>
      <c r="BF13" s="16">
        <v>-4.3499999999999996</v>
      </c>
      <c r="BG13" s="14">
        <v>18.483000000000001</v>
      </c>
      <c r="BH13" s="16">
        <v>1.9319999999999999</v>
      </c>
      <c r="BI13" s="16">
        <v>5.8000000000000003E-2</v>
      </c>
      <c r="BJ13" s="16">
        <v>0.105</v>
      </c>
      <c r="BK13" s="16">
        <v>-0.309</v>
      </c>
      <c r="BL13" s="16">
        <v>2.5999999999999999E-2</v>
      </c>
      <c r="BM13" s="16">
        <v>4.6989999999999998</v>
      </c>
      <c r="BN13" s="16" t="s">
        <v>62</v>
      </c>
      <c r="BO13" s="16">
        <v>-2.4E-2</v>
      </c>
      <c r="BP13" s="16">
        <v>-0.221</v>
      </c>
      <c r="BQ13" s="16">
        <v>-1.6E-2</v>
      </c>
    </row>
    <row r="14" spans="1:69" x14ac:dyDescent="0.25">
      <c r="A14">
        <v>2014</v>
      </c>
      <c r="B14" t="s">
        <v>58</v>
      </c>
      <c r="C14" t="s">
        <v>59</v>
      </c>
      <c r="D14" t="s">
        <v>60</v>
      </c>
      <c r="E14" t="s">
        <v>61</v>
      </c>
      <c r="F14" s="1">
        <v>1107158</v>
      </c>
      <c r="G14">
        <v>1107328</v>
      </c>
      <c r="H14" s="6">
        <v>0.95199999999999996</v>
      </c>
      <c r="I14" s="7">
        <v>0.879</v>
      </c>
      <c r="J14" s="7">
        <v>0.97199999999999998</v>
      </c>
      <c r="K14" s="2">
        <v>1.486</v>
      </c>
      <c r="L14" s="3">
        <v>1.048</v>
      </c>
      <c r="M14" s="3">
        <v>1.0489999999999999</v>
      </c>
      <c r="N14" s="2">
        <v>1.0940000000000001</v>
      </c>
      <c r="O14" s="3">
        <v>0.75</v>
      </c>
      <c r="P14" s="3">
        <v>0.76900000000000002</v>
      </c>
      <c r="Q14" s="2">
        <v>-1.4999999999999999E-2</v>
      </c>
      <c r="R14" s="3">
        <v>8.0000000000000002E-3</v>
      </c>
      <c r="S14" s="3">
        <v>1.0009999999999999</v>
      </c>
      <c r="T14" s="3">
        <v>0</v>
      </c>
      <c r="U14" s="2">
        <v>0</v>
      </c>
      <c r="V14" s="3">
        <v>1.486</v>
      </c>
      <c r="W14" s="3">
        <v>-13.103999999999999</v>
      </c>
      <c r="X14" s="3">
        <v>-0.84299999999999997</v>
      </c>
      <c r="Y14" s="3">
        <v>-6.5000000000000002E-2</v>
      </c>
      <c r="Z14" s="3">
        <v>0.79600000000000004</v>
      </c>
      <c r="AA14" s="3">
        <v>10.968</v>
      </c>
      <c r="AB14" s="6">
        <v>0.95</v>
      </c>
      <c r="AC14" s="7">
        <v>0.874</v>
      </c>
      <c r="AD14" s="7">
        <v>0.97099999999999997</v>
      </c>
      <c r="AE14" s="2">
        <v>1.5149999999999999</v>
      </c>
      <c r="AF14" s="3">
        <v>1.069</v>
      </c>
      <c r="AG14" s="3">
        <v>1.07</v>
      </c>
      <c r="AH14" s="2">
        <v>1.1140000000000001</v>
      </c>
      <c r="AI14" s="3">
        <v>0.76300000000000001</v>
      </c>
      <c r="AJ14" s="3">
        <v>0.78300000000000003</v>
      </c>
      <c r="AK14" s="2">
        <v>4.0000000000000001E-3</v>
      </c>
      <c r="AL14" s="3">
        <v>8.9999999999999993E-3</v>
      </c>
      <c r="AM14" s="3">
        <v>1</v>
      </c>
      <c r="AN14" s="3">
        <v>0</v>
      </c>
      <c r="AO14" s="2">
        <v>1E-3</v>
      </c>
      <c r="AP14" s="3">
        <v>1.5149999999999999</v>
      </c>
      <c r="AQ14" s="3">
        <v>-13.254</v>
      </c>
      <c r="AR14" s="3">
        <v>-0.85599999999999998</v>
      </c>
      <c r="AS14" s="3">
        <v>-6.7000000000000004E-2</v>
      </c>
      <c r="AT14" s="3">
        <v>0.81</v>
      </c>
      <c r="AU14" s="3">
        <v>11.484</v>
      </c>
      <c r="AV14" s="14">
        <v>201.08</v>
      </c>
      <c r="AW14" s="16">
        <v>40.909999999999997</v>
      </c>
      <c r="AX14" s="16">
        <v>4.71</v>
      </c>
      <c r="AY14" s="16">
        <v>27.07</v>
      </c>
      <c r="AZ14" s="16">
        <v>-74.150000000000006</v>
      </c>
      <c r="BA14" s="16">
        <v>7.61</v>
      </c>
      <c r="BB14" s="16">
        <v>313.82</v>
      </c>
      <c r="BC14" s="16" t="s">
        <v>62</v>
      </c>
      <c r="BD14" s="16">
        <v>-7.31</v>
      </c>
      <c r="BE14" s="16">
        <v>-58.46</v>
      </c>
      <c r="BF14" s="16" t="s">
        <v>62</v>
      </c>
      <c r="BG14" s="14">
        <v>19.29</v>
      </c>
      <c r="BH14" s="16">
        <v>1.4179999999999999</v>
      </c>
      <c r="BI14" s="16">
        <v>1.4999999999999999E-2</v>
      </c>
      <c r="BJ14" s="16">
        <v>0.105</v>
      </c>
      <c r="BK14" s="16">
        <v>-0.41799999999999998</v>
      </c>
      <c r="BL14" s="16">
        <v>2.3E-2</v>
      </c>
      <c r="BM14" s="16">
        <v>3.53</v>
      </c>
      <c r="BN14" s="16" t="s">
        <v>62</v>
      </c>
      <c r="BO14" s="16">
        <v>-2.1000000000000001E-2</v>
      </c>
      <c r="BP14" s="16">
        <v>-0.20799999999999999</v>
      </c>
      <c r="BQ14" s="16" t="s">
        <v>62</v>
      </c>
    </row>
    <row r="15" spans="1:69" x14ac:dyDescent="0.25">
      <c r="A15">
        <v>2015</v>
      </c>
      <c r="B15" t="s">
        <v>58</v>
      </c>
      <c r="C15" t="s">
        <v>59</v>
      </c>
      <c r="D15" t="s">
        <v>60</v>
      </c>
      <c r="E15" t="s">
        <v>61</v>
      </c>
      <c r="F15" s="1">
        <v>1191820</v>
      </c>
      <c r="G15">
        <v>1191991</v>
      </c>
      <c r="H15" s="6">
        <v>0.96399999999999997</v>
      </c>
      <c r="I15" s="7">
        <v>0.88600000000000001</v>
      </c>
      <c r="J15" s="7">
        <v>0.97799999999999998</v>
      </c>
      <c r="K15" s="2">
        <v>1.56</v>
      </c>
      <c r="L15" s="3">
        <v>1.04</v>
      </c>
      <c r="M15" s="3">
        <v>1.1419999999999999</v>
      </c>
      <c r="N15" s="2">
        <v>1.147</v>
      </c>
      <c r="O15" s="3">
        <v>0.749</v>
      </c>
      <c r="P15" s="3">
        <v>0.82799999999999996</v>
      </c>
      <c r="Q15" s="2">
        <v>-0.01</v>
      </c>
      <c r="R15" s="3">
        <v>7.0000000000000001E-3</v>
      </c>
      <c r="S15" s="3">
        <v>1.0009999999999999</v>
      </c>
      <c r="T15" s="3">
        <v>0</v>
      </c>
      <c r="U15" s="2">
        <v>0</v>
      </c>
      <c r="V15" s="3">
        <v>1.56</v>
      </c>
      <c r="W15" s="3">
        <v>-11.565</v>
      </c>
      <c r="X15" s="3">
        <v>-0.877</v>
      </c>
      <c r="Y15" s="3">
        <v>-6.6000000000000003E-2</v>
      </c>
      <c r="Z15" s="3">
        <v>0.83599999999999997</v>
      </c>
      <c r="AA15" s="3">
        <v>11.749000000000001</v>
      </c>
      <c r="AB15" s="6">
        <v>0.96299999999999997</v>
      </c>
      <c r="AC15" s="7">
        <v>0.88200000000000001</v>
      </c>
      <c r="AD15" s="7">
        <v>0.97699999999999998</v>
      </c>
      <c r="AE15" s="2">
        <v>1.5880000000000001</v>
      </c>
      <c r="AF15" s="3">
        <v>1.0580000000000001</v>
      </c>
      <c r="AG15" s="3">
        <v>1.163</v>
      </c>
      <c r="AH15" s="2">
        <v>1.167</v>
      </c>
      <c r="AI15" s="3">
        <v>0.76100000000000001</v>
      </c>
      <c r="AJ15" s="3">
        <v>0.84299999999999997</v>
      </c>
      <c r="AK15" s="2">
        <v>4.0000000000000001E-3</v>
      </c>
      <c r="AL15" s="3">
        <v>7.0000000000000001E-3</v>
      </c>
      <c r="AM15" s="3">
        <v>1</v>
      </c>
      <c r="AN15" s="3">
        <v>0</v>
      </c>
      <c r="AO15" s="2">
        <v>0</v>
      </c>
      <c r="AP15" s="3">
        <v>1.5880000000000001</v>
      </c>
      <c r="AQ15" s="3">
        <v>-11.887</v>
      </c>
      <c r="AR15" s="3">
        <v>-0.89</v>
      </c>
      <c r="AS15" s="3">
        <v>-6.7000000000000004E-2</v>
      </c>
      <c r="AT15" s="3">
        <v>0.84899999999999998</v>
      </c>
      <c r="AU15" s="3">
        <v>11.73</v>
      </c>
      <c r="AV15" s="14">
        <v>224.18</v>
      </c>
      <c r="AW15" s="16">
        <v>51.3</v>
      </c>
      <c r="AX15" s="16">
        <v>12.65</v>
      </c>
      <c r="AY15" s="16">
        <v>42.04</v>
      </c>
      <c r="AZ15" s="16">
        <v>-53.38</v>
      </c>
      <c r="BA15" s="16">
        <v>9.98</v>
      </c>
      <c r="BB15" s="16">
        <v>356.89</v>
      </c>
      <c r="BC15" s="16">
        <v>11.34</v>
      </c>
      <c r="BD15" s="16" t="s">
        <v>62</v>
      </c>
      <c r="BE15" s="16">
        <v>-58.77</v>
      </c>
      <c r="BF15" s="16" t="s">
        <v>62</v>
      </c>
      <c r="BG15" s="14">
        <v>19.484000000000002</v>
      </c>
      <c r="BH15" s="16">
        <v>1.87</v>
      </c>
      <c r="BI15" s="16">
        <v>4.2999999999999997E-2</v>
      </c>
      <c r="BJ15" s="16">
        <v>0.17100000000000001</v>
      </c>
      <c r="BK15" s="16">
        <v>-0.29499999999999998</v>
      </c>
      <c r="BL15" s="16">
        <v>3.3000000000000002E-2</v>
      </c>
      <c r="BM15" s="16">
        <v>4.5970000000000004</v>
      </c>
      <c r="BN15" s="16">
        <v>0.04</v>
      </c>
      <c r="BO15" s="16" t="s">
        <v>62</v>
      </c>
      <c r="BP15" s="16">
        <v>-0.215</v>
      </c>
      <c r="BQ15" s="16" t="s">
        <v>62</v>
      </c>
    </row>
    <row r="16" spans="1:69" x14ac:dyDescent="0.25">
      <c r="A16">
        <v>2016</v>
      </c>
      <c r="B16" t="s">
        <v>58</v>
      </c>
      <c r="C16" t="s">
        <v>59</v>
      </c>
      <c r="D16" t="s">
        <v>60</v>
      </c>
      <c r="E16" t="s">
        <v>61</v>
      </c>
      <c r="F16" s="1">
        <v>1093913</v>
      </c>
      <c r="G16">
        <v>1094082</v>
      </c>
      <c r="H16" s="6">
        <v>0.96699999999999997</v>
      </c>
      <c r="I16" s="7">
        <v>0.89600000000000002</v>
      </c>
      <c r="J16" s="7">
        <v>0.97899999999999998</v>
      </c>
      <c r="K16" s="2">
        <v>1.544</v>
      </c>
      <c r="L16" s="3">
        <v>0.995</v>
      </c>
      <c r="M16" s="3">
        <v>1.145</v>
      </c>
      <c r="N16" s="2">
        <v>1.1339999999999999</v>
      </c>
      <c r="O16" s="3">
        <v>0.71399999999999997</v>
      </c>
      <c r="P16" s="3">
        <v>0.82499999999999996</v>
      </c>
      <c r="Q16" s="2">
        <v>-0.01</v>
      </c>
      <c r="R16" s="3">
        <v>7.0000000000000001E-3</v>
      </c>
      <c r="S16" s="3">
        <v>1.0009999999999999</v>
      </c>
      <c r="T16" s="3">
        <v>0</v>
      </c>
      <c r="U16" s="2">
        <v>0</v>
      </c>
      <c r="V16" s="3">
        <v>1.544</v>
      </c>
      <c r="W16" s="3">
        <v>-13.114000000000001</v>
      </c>
      <c r="X16" s="3">
        <v>-0.86199999999999999</v>
      </c>
      <c r="Y16" s="3">
        <v>-0.06</v>
      </c>
      <c r="Z16" s="3">
        <v>0.83399999999999996</v>
      </c>
      <c r="AA16" s="3">
        <v>11.808999999999999</v>
      </c>
      <c r="AB16" s="6">
        <v>0.96499999999999997</v>
      </c>
      <c r="AC16" s="7">
        <v>0.89200000000000002</v>
      </c>
      <c r="AD16" s="7">
        <v>0.97899999999999998</v>
      </c>
      <c r="AE16" s="2">
        <v>1.575</v>
      </c>
      <c r="AF16" s="3">
        <v>1.0149999999999999</v>
      </c>
      <c r="AG16" s="3">
        <v>1.1679999999999999</v>
      </c>
      <c r="AH16" s="2">
        <v>1.155</v>
      </c>
      <c r="AI16" s="3">
        <v>0.72699999999999998</v>
      </c>
      <c r="AJ16" s="3">
        <v>0.84099999999999997</v>
      </c>
      <c r="AK16" s="2">
        <v>5.0000000000000001E-3</v>
      </c>
      <c r="AL16" s="3">
        <v>7.0000000000000001E-3</v>
      </c>
      <c r="AM16" s="3">
        <v>1</v>
      </c>
      <c r="AN16" s="3">
        <v>0</v>
      </c>
      <c r="AO16" s="2">
        <v>1E-3</v>
      </c>
      <c r="AP16" s="3">
        <v>1.575</v>
      </c>
      <c r="AQ16" s="3">
        <v>-13.241</v>
      </c>
      <c r="AR16" s="3">
        <v>-0.876</v>
      </c>
      <c r="AS16" s="3">
        <v>-6.0999999999999999E-2</v>
      </c>
      <c r="AT16" s="3">
        <v>0.84799999999999998</v>
      </c>
      <c r="AU16" s="3">
        <v>12.029</v>
      </c>
      <c r="AV16" s="14">
        <v>201.37</v>
      </c>
      <c r="AW16" s="16">
        <v>42.42</v>
      </c>
      <c r="AX16" s="16">
        <v>13.57</v>
      </c>
      <c r="AY16" s="16">
        <v>35.520000000000003</v>
      </c>
      <c r="AZ16" s="16">
        <v>-61.98</v>
      </c>
      <c r="BA16" s="16">
        <v>8.83</v>
      </c>
      <c r="BB16" s="16">
        <v>324.81</v>
      </c>
      <c r="BC16" s="16">
        <v>7.01</v>
      </c>
      <c r="BD16" s="16" t="s">
        <v>62</v>
      </c>
      <c r="BE16" s="16">
        <v>-58.49</v>
      </c>
      <c r="BF16" s="16" t="s">
        <v>62</v>
      </c>
      <c r="BG16" s="14">
        <v>18.927</v>
      </c>
      <c r="BH16" s="16">
        <v>1.98</v>
      </c>
      <c r="BI16" s="16">
        <v>4.8000000000000001E-2</v>
      </c>
      <c r="BJ16" s="16">
        <v>0.14699999999999999</v>
      </c>
      <c r="BK16" s="16">
        <v>-0.35099999999999998</v>
      </c>
      <c r="BL16" s="16">
        <v>0.03</v>
      </c>
      <c r="BM16" s="16">
        <v>4.4539999999999997</v>
      </c>
      <c r="BN16" s="16">
        <v>2.5999999999999999E-2</v>
      </c>
      <c r="BO16" s="16" t="s">
        <v>62</v>
      </c>
      <c r="BP16" s="16">
        <v>-0.224</v>
      </c>
      <c r="BQ16" s="16" t="s">
        <v>62</v>
      </c>
    </row>
    <row r="17" spans="1:69" s="8" customFormat="1" x14ac:dyDescent="0.25">
      <c r="A17" s="8">
        <v>2000</v>
      </c>
      <c r="B17" s="8" t="s">
        <v>58</v>
      </c>
      <c r="C17" s="8" t="s">
        <v>63</v>
      </c>
      <c r="D17" s="8" t="s">
        <v>64</v>
      </c>
      <c r="E17" s="8" t="s">
        <v>61</v>
      </c>
      <c r="F17" s="9">
        <v>1002123</v>
      </c>
      <c r="G17" s="8">
        <v>1002291</v>
      </c>
      <c r="H17" s="10">
        <v>0.95199999999999996</v>
      </c>
      <c r="I17" s="11">
        <v>0.85499999999999998</v>
      </c>
      <c r="J17" s="11">
        <v>0.97099999999999997</v>
      </c>
      <c r="K17" s="12">
        <v>1.5569999999999999</v>
      </c>
      <c r="L17" s="13">
        <v>1.056</v>
      </c>
      <c r="M17" s="13">
        <v>1.1180000000000001</v>
      </c>
      <c r="N17" s="12">
        <v>1.1459999999999999</v>
      </c>
      <c r="O17" s="13">
        <v>0.74</v>
      </c>
      <c r="P17" s="13">
        <v>0.82499999999999996</v>
      </c>
      <c r="Q17" s="12">
        <v>-1.4E-2</v>
      </c>
      <c r="R17" s="13">
        <v>8.9999999999999993E-3</v>
      </c>
      <c r="S17" s="13">
        <v>1.0009999999999999</v>
      </c>
      <c r="T17" s="13">
        <v>0</v>
      </c>
      <c r="U17" s="12">
        <v>0</v>
      </c>
      <c r="V17" s="13">
        <v>1.5569999999999999</v>
      </c>
      <c r="W17" s="13">
        <v>-11.321999999999999</v>
      </c>
      <c r="X17" s="13">
        <v>-0.876</v>
      </c>
      <c r="Y17" s="13">
        <v>-4.8000000000000001E-2</v>
      </c>
      <c r="Z17" s="13">
        <v>0.84799999999999998</v>
      </c>
      <c r="AA17" s="13">
        <v>12.238</v>
      </c>
      <c r="AB17" s="10">
        <v>0.95</v>
      </c>
      <c r="AC17" s="11">
        <v>0.85</v>
      </c>
      <c r="AD17" s="11">
        <v>0.97</v>
      </c>
      <c r="AE17" s="12">
        <v>1.5840000000000001</v>
      </c>
      <c r="AF17" s="13">
        <v>1.0760000000000001</v>
      </c>
      <c r="AG17" s="13">
        <v>1.139</v>
      </c>
      <c r="AH17" s="12">
        <v>1.165</v>
      </c>
      <c r="AI17" s="13">
        <v>0.752</v>
      </c>
      <c r="AJ17" s="13">
        <v>0.83799999999999997</v>
      </c>
      <c r="AK17" s="12">
        <v>2E-3</v>
      </c>
      <c r="AL17" s="13">
        <v>0.01</v>
      </c>
      <c r="AM17" s="13">
        <v>1</v>
      </c>
      <c r="AN17" s="13">
        <v>0</v>
      </c>
      <c r="AO17" s="12">
        <v>0</v>
      </c>
      <c r="AP17" s="13">
        <v>1.5840000000000001</v>
      </c>
      <c r="AQ17" s="13">
        <v>-11.381</v>
      </c>
      <c r="AR17" s="13">
        <v>-0.88800000000000001</v>
      </c>
      <c r="AS17" s="13">
        <v>-4.8000000000000001E-2</v>
      </c>
      <c r="AT17" s="13">
        <v>0.86199999999999999</v>
      </c>
      <c r="AU17" s="13">
        <v>12.561</v>
      </c>
      <c r="AV17" s="15">
        <v>178.41</v>
      </c>
      <c r="AW17" s="17">
        <v>43.22</v>
      </c>
      <c r="AX17" s="17">
        <v>2.78</v>
      </c>
      <c r="AY17" s="17">
        <v>20.75</v>
      </c>
      <c r="AZ17" s="17">
        <v>-80.260000000000005</v>
      </c>
      <c r="BA17" s="17" t="s">
        <v>62</v>
      </c>
      <c r="BB17" s="17">
        <v>273.8</v>
      </c>
      <c r="BC17" s="17" t="s">
        <v>62</v>
      </c>
      <c r="BD17" s="17">
        <v>-9.1199999999999992</v>
      </c>
      <c r="BE17" s="17">
        <v>-42.49</v>
      </c>
      <c r="BF17" s="17">
        <v>2.77</v>
      </c>
      <c r="BG17" s="15">
        <v>19.719000000000001</v>
      </c>
      <c r="BH17" s="17">
        <v>1.49</v>
      </c>
      <c r="BI17" s="17">
        <v>0.01</v>
      </c>
      <c r="BJ17" s="17">
        <v>9.5000000000000001E-2</v>
      </c>
      <c r="BK17" s="17">
        <v>-0.48699999999999999</v>
      </c>
      <c r="BL17" s="17" t="s">
        <v>62</v>
      </c>
      <c r="BM17" s="17">
        <v>3.452</v>
      </c>
      <c r="BN17" s="17" t="s">
        <v>62</v>
      </c>
      <c r="BO17" s="17">
        <v>-2.9000000000000001E-2</v>
      </c>
      <c r="BP17" s="17">
        <v>-0.16200000000000001</v>
      </c>
      <c r="BQ17" s="17">
        <v>1.0999999999999999E-2</v>
      </c>
    </row>
    <row r="18" spans="1:69" x14ac:dyDescent="0.25">
      <c r="A18">
        <v>2001</v>
      </c>
      <c r="B18" t="s">
        <v>58</v>
      </c>
      <c r="C18" t="s">
        <v>63</v>
      </c>
      <c r="D18" t="s">
        <v>64</v>
      </c>
      <c r="E18" t="s">
        <v>61</v>
      </c>
      <c r="F18" s="1">
        <v>1198651</v>
      </c>
      <c r="G18">
        <v>1198811</v>
      </c>
      <c r="H18" s="6">
        <v>0.97</v>
      </c>
      <c r="I18" s="7">
        <v>0.89900000000000002</v>
      </c>
      <c r="J18" s="7">
        <v>0.98099999999999998</v>
      </c>
      <c r="K18" s="2">
        <v>1.54</v>
      </c>
      <c r="L18" s="3">
        <v>0.96599999999999997</v>
      </c>
      <c r="M18" s="3">
        <v>1.163</v>
      </c>
      <c r="N18" s="2">
        <v>1.129</v>
      </c>
      <c r="O18" s="3">
        <v>0.68500000000000005</v>
      </c>
      <c r="P18" s="3">
        <v>0.84699999999999998</v>
      </c>
      <c r="Q18" s="2">
        <v>-8.0000000000000002E-3</v>
      </c>
      <c r="R18" s="3">
        <v>6.0000000000000001E-3</v>
      </c>
      <c r="S18" s="3">
        <v>1</v>
      </c>
      <c r="T18" s="3">
        <v>0</v>
      </c>
      <c r="U18" s="2">
        <v>0</v>
      </c>
      <c r="V18" s="3">
        <v>1.54</v>
      </c>
      <c r="W18" s="3">
        <v>-12.353999999999999</v>
      </c>
      <c r="X18" s="3">
        <v>-0.85399999999999998</v>
      </c>
      <c r="Y18" s="3">
        <v>-5.0999999999999997E-2</v>
      </c>
      <c r="Z18" s="3">
        <v>0.83</v>
      </c>
      <c r="AA18" s="3">
        <v>12.445</v>
      </c>
      <c r="AB18" s="6">
        <v>0.96899999999999997</v>
      </c>
      <c r="AC18" s="7">
        <v>0.89500000000000002</v>
      </c>
      <c r="AD18" s="7">
        <v>0.98</v>
      </c>
      <c r="AE18" s="2">
        <v>1.57</v>
      </c>
      <c r="AF18" s="3">
        <v>0.98399999999999999</v>
      </c>
      <c r="AG18" s="3">
        <v>1.1859999999999999</v>
      </c>
      <c r="AH18" s="2">
        <v>1.1479999999999999</v>
      </c>
      <c r="AI18" s="3">
        <v>0.69599999999999995</v>
      </c>
      <c r="AJ18" s="3">
        <v>0.86199999999999999</v>
      </c>
      <c r="AK18" s="2">
        <v>3.0000000000000001E-3</v>
      </c>
      <c r="AL18" s="3">
        <v>6.0000000000000001E-3</v>
      </c>
      <c r="AM18" s="3">
        <v>1</v>
      </c>
      <c r="AN18" s="3">
        <v>0</v>
      </c>
      <c r="AO18" s="2">
        <v>0</v>
      </c>
      <c r="AP18" s="3">
        <v>1.57</v>
      </c>
      <c r="AQ18" s="3">
        <v>-12.922000000000001</v>
      </c>
      <c r="AR18" s="3">
        <v>-0.86799999999999999</v>
      </c>
      <c r="AS18" s="3">
        <v>-5.0999999999999997E-2</v>
      </c>
      <c r="AT18" s="3">
        <v>0.84199999999999997</v>
      </c>
      <c r="AU18" s="3">
        <v>14.502000000000001</v>
      </c>
      <c r="AV18" s="14">
        <v>170.69</v>
      </c>
      <c r="AW18" s="16">
        <v>40.93</v>
      </c>
      <c r="AX18" s="16">
        <v>3.64</v>
      </c>
      <c r="AY18" s="16">
        <v>18.39</v>
      </c>
      <c r="AZ18" s="16">
        <v>-66.760000000000005</v>
      </c>
      <c r="BA18" s="16" t="s">
        <v>62</v>
      </c>
      <c r="BB18" s="16">
        <v>329.9</v>
      </c>
      <c r="BC18" s="16" t="s">
        <v>62</v>
      </c>
      <c r="BD18" s="16">
        <v>-11.63</v>
      </c>
      <c r="BE18" s="16">
        <v>-44.98</v>
      </c>
      <c r="BF18" s="16" t="s">
        <v>62</v>
      </c>
      <c r="BG18" s="14">
        <v>17.905000000000001</v>
      </c>
      <c r="BH18" s="16">
        <v>1.819</v>
      </c>
      <c r="BI18" s="16">
        <v>1.0999999999999999E-2</v>
      </c>
      <c r="BJ18" s="16">
        <v>7.0000000000000007E-2</v>
      </c>
      <c r="BK18" s="16">
        <v>-0.35599999999999998</v>
      </c>
      <c r="BL18" s="16" t="s">
        <v>62</v>
      </c>
      <c r="BM18" s="16">
        <v>4.6440000000000001</v>
      </c>
      <c r="BN18" s="16" t="s">
        <v>62</v>
      </c>
      <c r="BO18" s="16">
        <v>-3.3000000000000002E-2</v>
      </c>
      <c r="BP18" s="16">
        <v>-0.153</v>
      </c>
      <c r="BQ18" s="16" t="s">
        <v>62</v>
      </c>
    </row>
    <row r="19" spans="1:69" x14ac:dyDescent="0.25">
      <c r="A19">
        <v>2002</v>
      </c>
      <c r="B19" t="s">
        <v>58</v>
      </c>
      <c r="C19" t="s">
        <v>63</v>
      </c>
      <c r="D19" t="s">
        <v>64</v>
      </c>
      <c r="E19" t="s">
        <v>61</v>
      </c>
      <c r="F19" s="1">
        <v>1189495</v>
      </c>
      <c r="G19">
        <v>1189644</v>
      </c>
      <c r="H19" s="6">
        <v>0.95599999999999996</v>
      </c>
      <c r="I19" s="7">
        <v>0.88400000000000001</v>
      </c>
      <c r="J19" s="7">
        <v>0.97199999999999998</v>
      </c>
      <c r="K19" s="2">
        <v>1.5640000000000001</v>
      </c>
      <c r="L19" s="3">
        <v>1.022</v>
      </c>
      <c r="M19" s="3">
        <v>1.1599999999999999</v>
      </c>
      <c r="N19" s="2">
        <v>1.153</v>
      </c>
      <c r="O19" s="3">
        <v>0.73199999999999998</v>
      </c>
      <c r="P19" s="3">
        <v>0.84799999999999998</v>
      </c>
      <c r="Q19" s="2">
        <v>-1.2E-2</v>
      </c>
      <c r="R19" s="3">
        <v>8.0000000000000002E-3</v>
      </c>
      <c r="S19" s="3">
        <v>1.0009999999999999</v>
      </c>
      <c r="T19" s="3">
        <v>0</v>
      </c>
      <c r="U19" s="2">
        <v>0</v>
      </c>
      <c r="V19" s="3">
        <v>1.5640000000000001</v>
      </c>
      <c r="W19" s="3">
        <v>-13.97</v>
      </c>
      <c r="X19" s="3">
        <v>-0.878</v>
      </c>
      <c r="Y19" s="3">
        <v>-4.4999999999999998E-2</v>
      </c>
      <c r="Z19" s="3">
        <v>0.85899999999999999</v>
      </c>
      <c r="AA19" s="3">
        <v>12.752000000000001</v>
      </c>
      <c r="AB19" s="6">
        <v>0.95399999999999996</v>
      </c>
      <c r="AC19" s="7">
        <v>0.88</v>
      </c>
      <c r="AD19" s="7">
        <v>0.97099999999999997</v>
      </c>
      <c r="AE19" s="2">
        <v>1.591</v>
      </c>
      <c r="AF19" s="3">
        <v>1.04</v>
      </c>
      <c r="AG19" s="3">
        <v>1.181</v>
      </c>
      <c r="AH19" s="2">
        <v>1.1719999999999999</v>
      </c>
      <c r="AI19" s="3">
        <v>0.74299999999999999</v>
      </c>
      <c r="AJ19" s="3">
        <v>0.86199999999999999</v>
      </c>
      <c r="AK19" s="2">
        <v>0</v>
      </c>
      <c r="AL19" s="3">
        <v>8.0000000000000002E-3</v>
      </c>
      <c r="AM19" s="3">
        <v>1</v>
      </c>
      <c r="AN19" s="3">
        <v>0</v>
      </c>
      <c r="AO19" s="2">
        <v>0</v>
      </c>
      <c r="AP19" s="3">
        <v>1.591</v>
      </c>
      <c r="AQ19" s="3">
        <v>-14.097</v>
      </c>
      <c r="AR19" s="3">
        <v>-0.89100000000000001</v>
      </c>
      <c r="AS19" s="3">
        <v>-4.5999999999999999E-2</v>
      </c>
      <c r="AT19" s="3">
        <v>0.871</v>
      </c>
      <c r="AU19" s="3">
        <v>12.971</v>
      </c>
      <c r="AV19" s="14">
        <v>203.88</v>
      </c>
      <c r="AW19" s="16">
        <v>39.270000000000003</v>
      </c>
      <c r="AX19" s="16" t="s">
        <v>62</v>
      </c>
      <c r="AY19" s="16">
        <v>19.37</v>
      </c>
      <c r="AZ19" s="16">
        <v>-68.98</v>
      </c>
      <c r="BA19" s="16" t="s">
        <v>62</v>
      </c>
      <c r="BB19" s="16">
        <v>329.74</v>
      </c>
      <c r="BC19" s="16" t="s">
        <v>62</v>
      </c>
      <c r="BD19" s="16">
        <v>-14.96</v>
      </c>
      <c r="BE19" s="16">
        <v>-51.83</v>
      </c>
      <c r="BF19" s="16" t="s">
        <v>62</v>
      </c>
      <c r="BG19" s="14">
        <v>19.015000000000001</v>
      </c>
      <c r="BH19" s="16">
        <v>1.411</v>
      </c>
      <c r="BI19" s="16" t="s">
        <v>62</v>
      </c>
      <c r="BJ19" s="16">
        <v>7.9000000000000001E-2</v>
      </c>
      <c r="BK19" s="16">
        <v>-0.38200000000000001</v>
      </c>
      <c r="BL19" s="16" t="s">
        <v>62</v>
      </c>
      <c r="BM19" s="16">
        <v>3.97</v>
      </c>
      <c r="BN19" s="16" t="s">
        <v>62</v>
      </c>
      <c r="BO19" s="16">
        <v>-4.2999999999999997E-2</v>
      </c>
      <c r="BP19" s="16">
        <v>-0.18099999999999999</v>
      </c>
      <c r="BQ19" s="16" t="s">
        <v>62</v>
      </c>
    </row>
    <row r="20" spans="1:69" x14ac:dyDescent="0.25">
      <c r="A20">
        <v>2003</v>
      </c>
      <c r="B20" t="s">
        <v>58</v>
      </c>
      <c r="C20" t="s">
        <v>63</v>
      </c>
      <c r="D20" t="s">
        <v>64</v>
      </c>
      <c r="E20" t="s">
        <v>61</v>
      </c>
      <c r="F20" s="1">
        <v>1477938</v>
      </c>
      <c r="G20">
        <v>1478101</v>
      </c>
      <c r="H20" s="6">
        <v>0.97399999999999998</v>
      </c>
      <c r="I20" s="7">
        <v>0.89500000000000002</v>
      </c>
      <c r="J20" s="7">
        <v>0.98499999999999999</v>
      </c>
      <c r="K20" s="2">
        <v>1.5860000000000001</v>
      </c>
      <c r="L20" s="3">
        <v>1.075</v>
      </c>
      <c r="M20" s="3">
        <v>1.159</v>
      </c>
      <c r="N20" s="2">
        <v>1.169</v>
      </c>
      <c r="O20" s="3">
        <v>0.75900000000000001</v>
      </c>
      <c r="P20" s="3">
        <v>0.84899999999999998</v>
      </c>
      <c r="Q20" s="2">
        <v>-6.0000000000000001E-3</v>
      </c>
      <c r="R20" s="3">
        <v>6.0000000000000001E-3</v>
      </c>
      <c r="S20" s="3">
        <v>1</v>
      </c>
      <c r="T20" s="3">
        <v>0</v>
      </c>
      <c r="U20" s="2">
        <v>0</v>
      </c>
      <c r="V20" s="3">
        <v>1.5860000000000001</v>
      </c>
      <c r="W20" s="3">
        <v>-15.301</v>
      </c>
      <c r="X20" s="3">
        <v>-0.89200000000000002</v>
      </c>
      <c r="Y20" s="3">
        <v>-4.9000000000000002E-2</v>
      </c>
      <c r="Z20" s="3">
        <v>0.871</v>
      </c>
      <c r="AA20" s="3">
        <v>14.218</v>
      </c>
      <c r="AB20" s="6">
        <v>0.97399999999999998</v>
      </c>
      <c r="AC20" s="7">
        <v>0.89200000000000002</v>
      </c>
      <c r="AD20" s="7">
        <v>0.98499999999999999</v>
      </c>
      <c r="AE20" s="2">
        <v>1.61</v>
      </c>
      <c r="AF20" s="3">
        <v>1.0920000000000001</v>
      </c>
      <c r="AG20" s="3">
        <v>1.1759999999999999</v>
      </c>
      <c r="AH20" s="2">
        <v>1.1859999999999999</v>
      </c>
      <c r="AI20" s="3">
        <v>0.77</v>
      </c>
      <c r="AJ20" s="3">
        <v>0.86099999999999999</v>
      </c>
      <c r="AK20" s="2">
        <v>2E-3</v>
      </c>
      <c r="AL20" s="3">
        <v>6.0000000000000001E-3</v>
      </c>
      <c r="AM20" s="3">
        <v>1</v>
      </c>
      <c r="AN20" s="3">
        <v>0</v>
      </c>
      <c r="AO20" s="2">
        <v>0</v>
      </c>
      <c r="AP20" s="3">
        <v>1.61</v>
      </c>
      <c r="AQ20" s="3">
        <v>-15.631</v>
      </c>
      <c r="AR20" s="3">
        <v>-0.90400000000000003</v>
      </c>
      <c r="AS20" s="3">
        <v>-4.9000000000000002E-2</v>
      </c>
      <c r="AT20" s="3">
        <v>0.88100000000000001</v>
      </c>
      <c r="AU20" s="3">
        <v>14.345000000000001</v>
      </c>
      <c r="AV20" s="14">
        <v>163.54</v>
      </c>
      <c r="AW20" s="16">
        <v>44.69</v>
      </c>
      <c r="AX20" s="16" t="s">
        <v>62</v>
      </c>
      <c r="AY20" s="16">
        <v>34.86</v>
      </c>
      <c r="AZ20" s="16">
        <v>-66.02</v>
      </c>
      <c r="BA20" s="16">
        <v>4.57</v>
      </c>
      <c r="BB20" s="16">
        <v>387.46</v>
      </c>
      <c r="BC20" s="16" t="s">
        <v>62</v>
      </c>
      <c r="BD20" s="16">
        <v>-13.65</v>
      </c>
      <c r="BE20" s="16">
        <v>-44.52</v>
      </c>
      <c r="BF20" s="16" t="s">
        <v>62</v>
      </c>
      <c r="BG20" s="14">
        <v>20.068999999999999</v>
      </c>
      <c r="BH20" s="16">
        <v>1.89</v>
      </c>
      <c r="BI20" s="16" t="s">
        <v>62</v>
      </c>
      <c r="BJ20" s="16">
        <v>0.13100000000000001</v>
      </c>
      <c r="BK20" s="16">
        <v>-0.32800000000000001</v>
      </c>
      <c r="BL20" s="16">
        <v>1.2E-2</v>
      </c>
      <c r="BM20" s="16">
        <v>5.3760000000000003</v>
      </c>
      <c r="BN20" s="16" t="s">
        <v>62</v>
      </c>
      <c r="BO20" s="16">
        <v>-3.5999999999999997E-2</v>
      </c>
      <c r="BP20" s="16">
        <v>-0.13900000000000001</v>
      </c>
      <c r="BQ20" s="16" t="s">
        <v>62</v>
      </c>
    </row>
    <row r="21" spans="1:69" x14ac:dyDescent="0.25">
      <c r="A21">
        <v>2004</v>
      </c>
      <c r="B21" t="s">
        <v>58</v>
      </c>
      <c r="C21" t="s">
        <v>63</v>
      </c>
      <c r="D21" t="s">
        <v>64</v>
      </c>
      <c r="E21" t="s">
        <v>61</v>
      </c>
      <c r="F21" s="1">
        <v>1291921</v>
      </c>
      <c r="G21">
        <v>1292093</v>
      </c>
      <c r="H21" s="6">
        <v>0.96499999999999997</v>
      </c>
      <c r="I21" s="7">
        <v>0.88500000000000001</v>
      </c>
      <c r="J21" s="7">
        <v>0.97799999999999998</v>
      </c>
      <c r="K21" s="2">
        <v>1.5620000000000001</v>
      </c>
      <c r="L21" s="3">
        <v>1.0009999999999999</v>
      </c>
      <c r="M21" s="3">
        <v>1.1739999999999999</v>
      </c>
      <c r="N21" s="2">
        <v>1.145</v>
      </c>
      <c r="O21" s="3">
        <v>0.71399999999999997</v>
      </c>
      <c r="P21" s="3">
        <v>0.85</v>
      </c>
      <c r="Q21" s="2">
        <v>-8.9999999999999993E-3</v>
      </c>
      <c r="R21" s="3">
        <v>7.0000000000000001E-3</v>
      </c>
      <c r="S21" s="3">
        <v>1</v>
      </c>
      <c r="T21" s="3">
        <v>0</v>
      </c>
      <c r="U21" s="2">
        <v>0</v>
      </c>
      <c r="V21" s="3">
        <v>1.5620000000000001</v>
      </c>
      <c r="W21" s="3">
        <v>-11.757</v>
      </c>
      <c r="X21" s="3">
        <v>-0.86499999999999999</v>
      </c>
      <c r="Y21" s="3">
        <v>-4.4999999999999998E-2</v>
      </c>
      <c r="Z21" s="3">
        <v>0.84699999999999998</v>
      </c>
      <c r="AA21" s="3">
        <v>10.848000000000001</v>
      </c>
      <c r="AB21" s="6">
        <v>0.96399999999999997</v>
      </c>
      <c r="AC21" s="7">
        <v>0.88</v>
      </c>
      <c r="AD21" s="7">
        <v>0.97799999999999998</v>
      </c>
      <c r="AE21" s="2">
        <v>1.589</v>
      </c>
      <c r="AF21" s="3">
        <v>1.0189999999999999</v>
      </c>
      <c r="AG21" s="3">
        <v>1.194</v>
      </c>
      <c r="AH21" s="2">
        <v>1.1639999999999999</v>
      </c>
      <c r="AI21" s="3">
        <v>0.72499999999999998</v>
      </c>
      <c r="AJ21" s="3">
        <v>0.86299999999999999</v>
      </c>
      <c r="AK21" s="2">
        <v>2E-3</v>
      </c>
      <c r="AL21" s="3">
        <v>7.0000000000000001E-3</v>
      </c>
      <c r="AM21" s="3">
        <v>1</v>
      </c>
      <c r="AN21" s="3">
        <v>0</v>
      </c>
      <c r="AO21" s="2">
        <v>0</v>
      </c>
      <c r="AP21" s="3">
        <v>1.589</v>
      </c>
      <c r="AQ21" s="3">
        <v>-11.871</v>
      </c>
      <c r="AR21" s="3">
        <v>-0.878</v>
      </c>
      <c r="AS21" s="3">
        <v>-4.5999999999999999E-2</v>
      </c>
      <c r="AT21" s="3">
        <v>0.86</v>
      </c>
      <c r="AU21" s="3">
        <v>11.295999999999999</v>
      </c>
      <c r="AV21" s="14">
        <v>166.93</v>
      </c>
      <c r="AW21" s="16">
        <v>43.73</v>
      </c>
      <c r="AX21" s="16">
        <v>-3.76</v>
      </c>
      <c r="AY21" s="16">
        <v>18.25</v>
      </c>
      <c r="AZ21" s="16">
        <v>-65.540000000000006</v>
      </c>
      <c r="BA21" s="16">
        <v>3.32</v>
      </c>
      <c r="BB21" s="16">
        <v>345.01</v>
      </c>
      <c r="BC21" s="16" t="s">
        <v>62</v>
      </c>
      <c r="BD21" s="16">
        <v>-15.35</v>
      </c>
      <c r="BE21" s="16">
        <v>-35.119999999999997</v>
      </c>
      <c r="BF21" s="16" t="s">
        <v>62</v>
      </c>
      <c r="BG21" s="14">
        <v>18.547000000000001</v>
      </c>
      <c r="BH21" s="16">
        <v>1.702</v>
      </c>
      <c r="BI21" s="16">
        <v>-1.2E-2</v>
      </c>
      <c r="BJ21" s="16">
        <v>7.0999999999999994E-2</v>
      </c>
      <c r="BK21" s="16">
        <v>-0.34399999999999997</v>
      </c>
      <c r="BL21" s="16">
        <v>0.01</v>
      </c>
      <c r="BM21" s="16">
        <v>4.3890000000000002</v>
      </c>
      <c r="BN21" s="16" t="s">
        <v>62</v>
      </c>
      <c r="BO21" s="16">
        <v>-4.2000000000000003E-2</v>
      </c>
      <c r="BP21" s="16">
        <v>-0.115</v>
      </c>
      <c r="BQ21" s="16" t="s">
        <v>62</v>
      </c>
    </row>
    <row r="22" spans="1:69" x14ac:dyDescent="0.25">
      <c r="A22">
        <v>2005</v>
      </c>
      <c r="B22" t="s">
        <v>58</v>
      </c>
      <c r="C22" t="s">
        <v>63</v>
      </c>
      <c r="D22" t="s">
        <v>64</v>
      </c>
      <c r="E22" t="s">
        <v>61</v>
      </c>
      <c r="F22" s="1">
        <v>1403564</v>
      </c>
      <c r="G22">
        <v>1403737</v>
      </c>
      <c r="H22" s="6">
        <v>0.97299999999999998</v>
      </c>
      <c r="I22" s="7">
        <v>0.86</v>
      </c>
      <c r="J22" s="7">
        <v>0.98399999999999999</v>
      </c>
      <c r="K22" s="2">
        <v>1.544</v>
      </c>
      <c r="L22" s="3">
        <v>1.1140000000000001</v>
      </c>
      <c r="M22" s="3">
        <v>1.151</v>
      </c>
      <c r="N22" s="2">
        <v>1.137</v>
      </c>
      <c r="O22" s="3">
        <v>0.745</v>
      </c>
      <c r="P22" s="3">
        <v>0.84199999999999997</v>
      </c>
      <c r="Q22" s="2">
        <v>-6.0000000000000001E-3</v>
      </c>
      <c r="R22" s="3">
        <v>6.0000000000000001E-3</v>
      </c>
      <c r="S22" s="3">
        <v>1</v>
      </c>
      <c r="T22" s="3">
        <v>0</v>
      </c>
      <c r="U22" s="2">
        <v>0</v>
      </c>
      <c r="V22" s="3">
        <v>1.544</v>
      </c>
      <c r="W22" s="3">
        <v>-13.74</v>
      </c>
      <c r="X22" s="3">
        <v>-0.85899999999999999</v>
      </c>
      <c r="Y22" s="3">
        <v>-0.04</v>
      </c>
      <c r="Z22" s="3">
        <v>0.84899999999999998</v>
      </c>
      <c r="AA22" s="3">
        <v>22.518000000000001</v>
      </c>
      <c r="AB22" s="6">
        <v>0.97199999999999998</v>
      </c>
      <c r="AC22" s="7">
        <v>0.85399999999999998</v>
      </c>
      <c r="AD22" s="7">
        <v>0.98299999999999998</v>
      </c>
      <c r="AE22" s="2">
        <v>1.5669999999999999</v>
      </c>
      <c r="AF22" s="3">
        <v>1.1359999999999999</v>
      </c>
      <c r="AG22" s="3">
        <v>1.169</v>
      </c>
      <c r="AH22" s="2">
        <v>1.153</v>
      </c>
      <c r="AI22" s="3">
        <v>0.75700000000000001</v>
      </c>
      <c r="AJ22" s="3">
        <v>0.85399999999999998</v>
      </c>
      <c r="AK22" s="2">
        <v>2E-3</v>
      </c>
      <c r="AL22" s="3">
        <v>6.0000000000000001E-3</v>
      </c>
      <c r="AM22" s="3">
        <v>1</v>
      </c>
      <c r="AN22" s="3">
        <v>0</v>
      </c>
      <c r="AO22" s="2">
        <v>0</v>
      </c>
      <c r="AP22" s="3">
        <v>1.5669999999999999</v>
      </c>
      <c r="AQ22" s="3">
        <v>-13.79</v>
      </c>
      <c r="AR22" s="3">
        <v>-0.86899999999999999</v>
      </c>
      <c r="AS22" s="3">
        <v>-4.2000000000000003E-2</v>
      </c>
      <c r="AT22" s="3">
        <v>0.86</v>
      </c>
      <c r="AU22" s="3">
        <v>22.768999999999998</v>
      </c>
      <c r="AV22" s="14">
        <v>149.31</v>
      </c>
      <c r="AW22" s="16">
        <v>42</v>
      </c>
      <c r="AX22" s="16">
        <v>-4.3499999999999996</v>
      </c>
      <c r="AY22" s="16">
        <v>17.7</v>
      </c>
      <c r="AZ22" s="16">
        <v>-63.57</v>
      </c>
      <c r="BA22" s="16" t="s">
        <v>62</v>
      </c>
      <c r="BB22" s="16">
        <v>361.86</v>
      </c>
      <c r="BC22" s="16" t="s">
        <v>62</v>
      </c>
      <c r="BD22" s="16">
        <v>-15.23</v>
      </c>
      <c r="BE22" s="16">
        <v>-10.87</v>
      </c>
      <c r="BF22" s="16">
        <v>-8.25</v>
      </c>
      <c r="BG22" s="14">
        <v>18.492999999999999</v>
      </c>
      <c r="BH22" s="16">
        <v>1.788</v>
      </c>
      <c r="BI22" s="16">
        <v>-1.4E-2</v>
      </c>
      <c r="BJ22" s="16">
        <v>6.7000000000000004E-2</v>
      </c>
      <c r="BK22" s="16">
        <v>-0.313</v>
      </c>
      <c r="BL22" s="16" t="s">
        <v>62</v>
      </c>
      <c r="BM22" s="16">
        <v>4.9119999999999999</v>
      </c>
      <c r="BN22" s="16" t="s">
        <v>62</v>
      </c>
      <c r="BO22" s="16">
        <v>-0.04</v>
      </c>
      <c r="BP22" s="16">
        <v>-3.1E-2</v>
      </c>
      <c r="BQ22" s="16">
        <v>-2.5999999999999999E-2</v>
      </c>
    </row>
    <row r="23" spans="1:69" x14ac:dyDescent="0.25">
      <c r="A23">
        <v>2006</v>
      </c>
      <c r="B23" t="s">
        <v>58</v>
      </c>
      <c r="C23" t="s">
        <v>63</v>
      </c>
      <c r="D23" t="s">
        <v>64</v>
      </c>
      <c r="E23" t="s">
        <v>61</v>
      </c>
      <c r="F23" s="1">
        <v>1317434</v>
      </c>
      <c r="G23">
        <v>1317606</v>
      </c>
      <c r="H23" s="6">
        <v>0.96899999999999997</v>
      </c>
      <c r="I23" s="7">
        <v>0.88700000000000001</v>
      </c>
      <c r="J23" s="7">
        <v>0.98099999999999998</v>
      </c>
      <c r="K23" s="2">
        <v>1.597</v>
      </c>
      <c r="L23" s="3">
        <v>1.024</v>
      </c>
      <c r="M23" s="3">
        <v>1.1950000000000001</v>
      </c>
      <c r="N23" s="2">
        <v>1.175</v>
      </c>
      <c r="O23" s="3">
        <v>0.72899999999999998</v>
      </c>
      <c r="P23" s="3">
        <v>0.86899999999999999</v>
      </c>
      <c r="Q23" s="2">
        <v>-8.0000000000000002E-3</v>
      </c>
      <c r="R23" s="3">
        <v>7.0000000000000001E-3</v>
      </c>
      <c r="S23" s="3">
        <v>1</v>
      </c>
      <c r="T23" s="3">
        <v>0</v>
      </c>
      <c r="U23" s="2">
        <v>0</v>
      </c>
      <c r="V23" s="3">
        <v>1.597</v>
      </c>
      <c r="W23" s="3">
        <v>-15.047000000000001</v>
      </c>
      <c r="X23" s="3">
        <v>-0.89400000000000002</v>
      </c>
      <c r="Y23" s="3">
        <v>-0.05</v>
      </c>
      <c r="Z23" s="3">
        <v>0.873</v>
      </c>
      <c r="AA23" s="3">
        <v>12.866</v>
      </c>
      <c r="AB23" s="6">
        <v>0.96799999999999997</v>
      </c>
      <c r="AC23" s="7">
        <v>0.88300000000000001</v>
      </c>
      <c r="AD23" s="7">
        <v>0.98</v>
      </c>
      <c r="AE23" s="2">
        <v>1.625</v>
      </c>
      <c r="AF23" s="3">
        <v>1.0429999999999999</v>
      </c>
      <c r="AG23" s="3">
        <v>1.216</v>
      </c>
      <c r="AH23" s="2">
        <v>1.194</v>
      </c>
      <c r="AI23" s="3">
        <v>0.74</v>
      </c>
      <c r="AJ23" s="3">
        <v>0.88400000000000001</v>
      </c>
      <c r="AK23" s="2">
        <v>3.0000000000000001E-3</v>
      </c>
      <c r="AL23" s="3">
        <v>7.0000000000000001E-3</v>
      </c>
      <c r="AM23" s="3">
        <v>1</v>
      </c>
      <c r="AN23" s="3">
        <v>0</v>
      </c>
      <c r="AO23" s="2">
        <v>0</v>
      </c>
      <c r="AP23" s="3">
        <v>1.625</v>
      </c>
      <c r="AQ23" s="3">
        <v>-15.119</v>
      </c>
      <c r="AR23" s="3">
        <v>-0.90800000000000003</v>
      </c>
      <c r="AS23" s="3">
        <v>-5.0999999999999997E-2</v>
      </c>
      <c r="AT23" s="3">
        <v>0.88500000000000001</v>
      </c>
      <c r="AU23" s="3">
        <v>13.068</v>
      </c>
      <c r="AV23" s="14">
        <v>181.98</v>
      </c>
      <c r="AW23" s="16">
        <v>43.05</v>
      </c>
      <c r="AX23" s="16">
        <v>7.67</v>
      </c>
      <c r="AY23" s="16">
        <v>7.85</v>
      </c>
      <c r="AZ23" s="16">
        <v>-53.64</v>
      </c>
      <c r="BA23" s="16" t="s">
        <v>62</v>
      </c>
      <c r="BB23" s="16">
        <v>362.18</v>
      </c>
      <c r="BC23" s="16" t="s">
        <v>62</v>
      </c>
      <c r="BD23" s="16">
        <v>-16.54</v>
      </c>
      <c r="BE23" s="16">
        <v>-45.52</v>
      </c>
      <c r="BF23" s="16">
        <v>-8.43</v>
      </c>
      <c r="BG23" s="14">
        <v>19.152999999999999</v>
      </c>
      <c r="BH23" s="16">
        <v>1.7989999999999999</v>
      </c>
      <c r="BI23" s="16">
        <v>2.5000000000000001E-2</v>
      </c>
      <c r="BJ23" s="16">
        <v>3.3000000000000002E-2</v>
      </c>
      <c r="BK23" s="16">
        <v>-0.29299999999999998</v>
      </c>
      <c r="BL23" s="16" t="s">
        <v>62</v>
      </c>
      <c r="BM23" s="16">
        <v>4.9269999999999996</v>
      </c>
      <c r="BN23" s="16" t="s">
        <v>62</v>
      </c>
      <c r="BO23" s="16">
        <v>-4.7E-2</v>
      </c>
      <c r="BP23" s="16">
        <v>-0.161</v>
      </c>
      <c r="BQ23" s="16">
        <v>-2.9000000000000001E-2</v>
      </c>
    </row>
    <row r="24" spans="1:69" x14ac:dyDescent="0.25">
      <c r="A24">
        <v>2007</v>
      </c>
      <c r="B24" t="s">
        <v>58</v>
      </c>
      <c r="C24" t="s">
        <v>63</v>
      </c>
      <c r="D24" t="s">
        <v>64</v>
      </c>
      <c r="E24" t="s">
        <v>61</v>
      </c>
      <c r="F24" s="1">
        <v>1368907</v>
      </c>
      <c r="G24">
        <v>1369090</v>
      </c>
      <c r="H24" s="6">
        <v>0.95899999999999996</v>
      </c>
      <c r="I24" s="7">
        <v>0.873</v>
      </c>
      <c r="J24" s="7">
        <v>0.97399999999999998</v>
      </c>
      <c r="K24" s="2">
        <v>1.577</v>
      </c>
      <c r="L24" s="3">
        <v>1.0169999999999999</v>
      </c>
      <c r="M24" s="3">
        <v>1.17</v>
      </c>
      <c r="N24" s="2">
        <v>1.163</v>
      </c>
      <c r="O24" s="3">
        <v>0.72499999999999998</v>
      </c>
      <c r="P24" s="3">
        <v>0.85399999999999998</v>
      </c>
      <c r="Q24" s="2">
        <v>-0.01</v>
      </c>
      <c r="R24" s="3">
        <v>7.0000000000000001E-3</v>
      </c>
      <c r="S24" s="3">
        <v>1.0009999999999999</v>
      </c>
      <c r="T24" s="3">
        <v>0</v>
      </c>
      <c r="U24" s="2">
        <v>0</v>
      </c>
      <c r="V24" s="3">
        <v>1.577</v>
      </c>
      <c r="W24" s="3">
        <v>-15.7</v>
      </c>
      <c r="X24" s="3">
        <v>-0.89700000000000002</v>
      </c>
      <c r="Y24" s="3">
        <v>-0.06</v>
      </c>
      <c r="Z24" s="3">
        <v>0.85499999999999998</v>
      </c>
      <c r="AA24" s="3">
        <v>14.22</v>
      </c>
      <c r="AB24" s="6">
        <v>0.95699999999999996</v>
      </c>
      <c r="AC24" s="7">
        <v>0.86799999999999999</v>
      </c>
      <c r="AD24" s="7">
        <v>0.97299999999999998</v>
      </c>
      <c r="AE24" s="2">
        <v>1.605</v>
      </c>
      <c r="AF24" s="3">
        <v>1.0369999999999999</v>
      </c>
      <c r="AG24" s="3">
        <v>1.19</v>
      </c>
      <c r="AH24" s="2">
        <v>1.1819999999999999</v>
      </c>
      <c r="AI24" s="3">
        <v>0.73699999999999999</v>
      </c>
      <c r="AJ24" s="3">
        <v>0.86799999999999999</v>
      </c>
      <c r="AK24" s="2">
        <v>1E-3</v>
      </c>
      <c r="AL24" s="3">
        <v>7.0000000000000001E-3</v>
      </c>
      <c r="AM24" s="3">
        <v>1</v>
      </c>
      <c r="AN24" s="3">
        <v>0</v>
      </c>
      <c r="AO24" s="2">
        <v>0</v>
      </c>
      <c r="AP24" s="3">
        <v>1.605</v>
      </c>
      <c r="AQ24" s="3">
        <v>-15.651999999999999</v>
      </c>
      <c r="AR24" s="3">
        <v>-0.90800000000000003</v>
      </c>
      <c r="AS24" s="3">
        <v>-0.06</v>
      </c>
      <c r="AT24" s="3">
        <v>0.86699999999999999</v>
      </c>
      <c r="AU24" s="3">
        <v>14.321</v>
      </c>
      <c r="AV24" s="14">
        <v>199.54</v>
      </c>
      <c r="AW24" s="16">
        <v>46.85</v>
      </c>
      <c r="AX24" s="16">
        <v>9.52</v>
      </c>
      <c r="AY24" s="16">
        <v>10.09</v>
      </c>
      <c r="AZ24" s="16">
        <v>-59.49</v>
      </c>
      <c r="BA24" s="16">
        <v>5.49</v>
      </c>
      <c r="BB24" s="16">
        <v>344.38</v>
      </c>
      <c r="BC24" s="16" t="s">
        <v>62</v>
      </c>
      <c r="BD24" s="16">
        <v>-10.4</v>
      </c>
      <c r="BE24" s="16">
        <v>-48.64</v>
      </c>
      <c r="BF24" s="16">
        <v>-4.53</v>
      </c>
      <c r="BG24" s="14">
        <v>18.177</v>
      </c>
      <c r="BH24" s="16">
        <v>1.7609999999999999</v>
      </c>
      <c r="BI24" s="16">
        <v>3.1E-2</v>
      </c>
      <c r="BJ24" s="16">
        <v>0.04</v>
      </c>
      <c r="BK24" s="16">
        <v>-0.313</v>
      </c>
      <c r="BL24" s="16">
        <v>1.7000000000000001E-2</v>
      </c>
      <c r="BM24" s="16">
        <v>4.0019999999999998</v>
      </c>
      <c r="BN24" s="16" t="s">
        <v>62</v>
      </c>
      <c r="BO24" s="16">
        <v>-2.9000000000000001E-2</v>
      </c>
      <c r="BP24" s="16">
        <v>-0.17100000000000001</v>
      </c>
      <c r="BQ24" s="16">
        <v>-1.6E-2</v>
      </c>
    </row>
    <row r="25" spans="1:69" x14ac:dyDescent="0.25">
      <c r="A25">
        <v>2008</v>
      </c>
      <c r="B25" t="s">
        <v>58</v>
      </c>
      <c r="C25" t="s">
        <v>63</v>
      </c>
      <c r="D25" t="s">
        <v>64</v>
      </c>
      <c r="E25" t="s">
        <v>61</v>
      </c>
      <c r="F25" s="1">
        <v>1203165</v>
      </c>
      <c r="G25">
        <v>1203347</v>
      </c>
      <c r="H25" s="6">
        <v>0.96199999999999997</v>
      </c>
      <c r="I25" s="7">
        <v>0.88100000000000001</v>
      </c>
      <c r="J25" s="7">
        <v>0.97699999999999998</v>
      </c>
      <c r="K25" s="2">
        <v>1.5469999999999999</v>
      </c>
      <c r="L25" s="3">
        <v>1.0329999999999999</v>
      </c>
      <c r="M25" s="3">
        <v>1.115</v>
      </c>
      <c r="N25" s="2">
        <v>1.1399999999999999</v>
      </c>
      <c r="O25" s="3">
        <v>0.73799999999999999</v>
      </c>
      <c r="P25" s="3">
        <v>0.82199999999999995</v>
      </c>
      <c r="Q25" s="2">
        <v>-0.01</v>
      </c>
      <c r="R25" s="3">
        <v>7.0000000000000001E-3</v>
      </c>
      <c r="S25" s="3">
        <v>1.0009999999999999</v>
      </c>
      <c r="T25" s="3">
        <v>0</v>
      </c>
      <c r="U25" s="2">
        <v>0</v>
      </c>
      <c r="V25" s="3">
        <v>1.5469999999999999</v>
      </c>
      <c r="W25" s="3">
        <v>-11.316000000000001</v>
      </c>
      <c r="X25" s="3">
        <v>-0.877</v>
      </c>
      <c r="Y25" s="3">
        <v>-5.7000000000000002E-2</v>
      </c>
      <c r="Z25" s="3">
        <v>0.83299999999999996</v>
      </c>
      <c r="AA25" s="3">
        <v>13.263</v>
      </c>
      <c r="AB25" s="6">
        <v>0.96</v>
      </c>
      <c r="AC25" s="7">
        <v>0.876</v>
      </c>
      <c r="AD25" s="7">
        <v>0.97599999999999998</v>
      </c>
      <c r="AE25" s="2">
        <v>1.5760000000000001</v>
      </c>
      <c r="AF25" s="3">
        <v>1.052</v>
      </c>
      <c r="AG25" s="3">
        <v>1.1359999999999999</v>
      </c>
      <c r="AH25" s="2">
        <v>1.1599999999999999</v>
      </c>
      <c r="AI25" s="3">
        <v>0.75</v>
      </c>
      <c r="AJ25" s="3">
        <v>0.83599999999999997</v>
      </c>
      <c r="AK25" s="2">
        <v>2E-3</v>
      </c>
      <c r="AL25" s="3">
        <v>7.0000000000000001E-3</v>
      </c>
      <c r="AM25" s="3">
        <v>1</v>
      </c>
      <c r="AN25" s="3">
        <v>0</v>
      </c>
      <c r="AO25" s="2">
        <v>0</v>
      </c>
      <c r="AP25" s="3">
        <v>1.5760000000000001</v>
      </c>
      <c r="AQ25" s="3">
        <v>-11.763999999999999</v>
      </c>
      <c r="AR25" s="3">
        <v>-0.89100000000000001</v>
      </c>
      <c r="AS25" s="3">
        <v>-5.8000000000000003E-2</v>
      </c>
      <c r="AT25" s="3">
        <v>0.84799999999999998</v>
      </c>
      <c r="AU25" s="3">
        <v>13.304</v>
      </c>
      <c r="AV25" s="14">
        <v>165.12</v>
      </c>
      <c r="AW25" s="16">
        <v>42.8</v>
      </c>
      <c r="AX25" s="16">
        <v>6.37</v>
      </c>
      <c r="AY25" s="16">
        <v>14.75</v>
      </c>
      <c r="AZ25" s="16">
        <v>-69.89</v>
      </c>
      <c r="BA25" s="16">
        <v>2.66</v>
      </c>
      <c r="BB25" s="16">
        <v>318.87</v>
      </c>
      <c r="BC25" s="16" t="s">
        <v>62</v>
      </c>
      <c r="BD25" s="16">
        <v>-11.65</v>
      </c>
      <c r="BE25" s="16">
        <v>-55.6</v>
      </c>
      <c r="BF25" s="16">
        <v>-5.0199999999999996</v>
      </c>
      <c r="BG25" s="14">
        <v>17.905999999999999</v>
      </c>
      <c r="BH25" s="16">
        <v>1.5309999999999999</v>
      </c>
      <c r="BI25" s="16">
        <v>2.1999999999999999E-2</v>
      </c>
      <c r="BJ25" s="16">
        <v>6.4000000000000001E-2</v>
      </c>
      <c r="BK25" s="16">
        <v>-0.38900000000000001</v>
      </c>
      <c r="BL25" s="16">
        <v>8.9999999999999993E-3</v>
      </c>
      <c r="BM25" s="16">
        <v>4.0289999999999999</v>
      </c>
      <c r="BN25" s="16" t="s">
        <v>62</v>
      </c>
      <c r="BO25" s="16">
        <v>-3.4000000000000002E-2</v>
      </c>
      <c r="BP25" s="16">
        <v>-0.20399999999999999</v>
      </c>
      <c r="BQ25" s="16">
        <v>-1.7999999999999999E-2</v>
      </c>
    </row>
    <row r="26" spans="1:69" x14ac:dyDescent="0.25">
      <c r="A26">
        <v>2009</v>
      </c>
      <c r="B26" t="s">
        <v>58</v>
      </c>
      <c r="C26" t="s">
        <v>63</v>
      </c>
      <c r="D26" t="s">
        <v>64</v>
      </c>
      <c r="E26" t="s">
        <v>61</v>
      </c>
      <c r="F26" s="1">
        <v>1335478</v>
      </c>
      <c r="G26">
        <v>1335661</v>
      </c>
      <c r="H26" s="6">
        <v>0.96699999999999997</v>
      </c>
      <c r="I26" s="7">
        <v>0.89300000000000002</v>
      </c>
      <c r="J26" s="7">
        <v>0.98099999999999998</v>
      </c>
      <c r="K26" s="2">
        <v>1.597</v>
      </c>
      <c r="L26" s="3">
        <v>1.093</v>
      </c>
      <c r="M26" s="3">
        <v>1.1319999999999999</v>
      </c>
      <c r="N26" s="2">
        <v>1.1779999999999999</v>
      </c>
      <c r="O26" s="3">
        <v>0.77700000000000002</v>
      </c>
      <c r="P26" s="3">
        <v>0.83399999999999996</v>
      </c>
      <c r="Q26" s="2">
        <v>-8.9999999999999993E-3</v>
      </c>
      <c r="R26" s="3">
        <v>7.0000000000000001E-3</v>
      </c>
      <c r="S26" s="3">
        <v>1</v>
      </c>
      <c r="T26" s="3">
        <v>0</v>
      </c>
      <c r="U26" s="2">
        <v>0</v>
      </c>
      <c r="V26" s="3">
        <v>1.597</v>
      </c>
      <c r="W26" s="3">
        <v>-10.988</v>
      </c>
      <c r="X26" s="3">
        <v>-0.91100000000000003</v>
      </c>
      <c r="Y26" s="3">
        <v>-6.8000000000000005E-2</v>
      </c>
      <c r="Z26" s="3">
        <v>0.86299999999999999</v>
      </c>
      <c r="AA26" s="3">
        <v>11.696999999999999</v>
      </c>
      <c r="AB26" s="6">
        <v>0.96499999999999997</v>
      </c>
      <c r="AC26" s="7">
        <v>0.88900000000000001</v>
      </c>
      <c r="AD26" s="7">
        <v>0.98</v>
      </c>
      <c r="AE26" s="2">
        <v>1.625</v>
      </c>
      <c r="AF26" s="3">
        <v>1.113</v>
      </c>
      <c r="AG26" s="3">
        <v>1.1519999999999999</v>
      </c>
      <c r="AH26" s="2">
        <v>1.1970000000000001</v>
      </c>
      <c r="AI26" s="3">
        <v>0.78900000000000003</v>
      </c>
      <c r="AJ26" s="3">
        <v>0.84799999999999998</v>
      </c>
      <c r="AK26" s="2">
        <v>-1E-3</v>
      </c>
      <c r="AL26" s="3">
        <v>7.0000000000000001E-3</v>
      </c>
      <c r="AM26" s="3">
        <v>1</v>
      </c>
      <c r="AN26" s="3">
        <v>0</v>
      </c>
      <c r="AO26" s="2">
        <v>0</v>
      </c>
      <c r="AP26" s="3">
        <v>1.625</v>
      </c>
      <c r="AQ26" s="3">
        <v>-12.932</v>
      </c>
      <c r="AR26" s="3">
        <v>-0.92400000000000004</v>
      </c>
      <c r="AS26" s="3">
        <v>-6.8000000000000005E-2</v>
      </c>
      <c r="AT26" s="3">
        <v>0.877</v>
      </c>
      <c r="AU26" s="3">
        <v>12.292</v>
      </c>
      <c r="AV26" s="14">
        <v>177.23</v>
      </c>
      <c r="AW26" s="16">
        <v>51.2</v>
      </c>
      <c r="AX26" s="16">
        <v>2.77</v>
      </c>
      <c r="AY26" s="16">
        <v>33</v>
      </c>
      <c r="AZ26" s="16">
        <v>-55.14</v>
      </c>
      <c r="BA26" s="16">
        <v>5.92</v>
      </c>
      <c r="BB26" s="16">
        <v>351</v>
      </c>
      <c r="BC26" s="16">
        <v>8.73</v>
      </c>
      <c r="BD26" s="16" t="s">
        <v>62</v>
      </c>
      <c r="BE26" s="16">
        <v>-20.57</v>
      </c>
      <c r="BF26" s="16">
        <v>7.55</v>
      </c>
      <c r="BG26" s="14">
        <v>18.925000000000001</v>
      </c>
      <c r="BH26" s="16">
        <v>1.8169999999999999</v>
      </c>
      <c r="BI26" s="16">
        <v>0.01</v>
      </c>
      <c r="BJ26" s="16">
        <v>0.14499999999999999</v>
      </c>
      <c r="BK26" s="16">
        <v>-0.29199999999999998</v>
      </c>
      <c r="BL26" s="16">
        <v>1.9E-2</v>
      </c>
      <c r="BM26" s="16">
        <v>4.617</v>
      </c>
      <c r="BN26" s="16">
        <v>0.17299999999999999</v>
      </c>
      <c r="BO26" s="16" t="s">
        <v>62</v>
      </c>
      <c r="BP26" s="16">
        <v>-0.14899999999999999</v>
      </c>
      <c r="BQ26" s="16">
        <v>0.153</v>
      </c>
    </row>
    <row r="27" spans="1:69" x14ac:dyDescent="0.25">
      <c r="A27">
        <v>2010</v>
      </c>
      <c r="B27" t="s">
        <v>58</v>
      </c>
      <c r="C27" t="s">
        <v>63</v>
      </c>
      <c r="D27" t="s">
        <v>64</v>
      </c>
      <c r="E27" t="s">
        <v>61</v>
      </c>
      <c r="F27" s="1">
        <v>1225378</v>
      </c>
      <c r="G27">
        <v>1225559</v>
      </c>
      <c r="H27" s="6">
        <v>0.97099999999999997</v>
      </c>
      <c r="I27" s="7">
        <v>0.88700000000000001</v>
      </c>
      <c r="J27" s="7">
        <v>0.98399999999999999</v>
      </c>
      <c r="K27" s="2">
        <v>1.556</v>
      </c>
      <c r="L27" s="3">
        <v>1.08</v>
      </c>
      <c r="M27" s="3">
        <v>1.101</v>
      </c>
      <c r="N27" s="2">
        <v>1.149</v>
      </c>
      <c r="O27" s="3">
        <v>0.77100000000000002</v>
      </c>
      <c r="P27" s="3">
        <v>0.81299999999999994</v>
      </c>
      <c r="Q27" s="2">
        <v>-8.0000000000000002E-3</v>
      </c>
      <c r="R27" s="3">
        <v>6.0000000000000001E-3</v>
      </c>
      <c r="S27" s="3">
        <v>1</v>
      </c>
      <c r="T27" s="3">
        <v>0</v>
      </c>
      <c r="U27" s="2">
        <v>0</v>
      </c>
      <c r="V27" s="3">
        <v>1.556</v>
      </c>
      <c r="W27" s="3">
        <v>-13.776999999999999</v>
      </c>
      <c r="X27" s="3">
        <v>-0.88700000000000001</v>
      </c>
      <c r="Y27" s="3">
        <v>-5.8999999999999997E-2</v>
      </c>
      <c r="Z27" s="3">
        <v>0.84499999999999997</v>
      </c>
      <c r="AA27" s="3">
        <v>12.486000000000001</v>
      </c>
      <c r="AB27" s="6">
        <v>0.97</v>
      </c>
      <c r="AC27" s="7">
        <v>0.88300000000000001</v>
      </c>
      <c r="AD27" s="7">
        <v>0.98399999999999999</v>
      </c>
      <c r="AE27" s="2">
        <v>1.585</v>
      </c>
      <c r="AF27" s="3">
        <v>1.099</v>
      </c>
      <c r="AG27" s="3">
        <v>1.1220000000000001</v>
      </c>
      <c r="AH27" s="2">
        <v>1.169</v>
      </c>
      <c r="AI27" s="3">
        <v>0.78300000000000003</v>
      </c>
      <c r="AJ27" s="3">
        <v>0.82699999999999996</v>
      </c>
      <c r="AK27" s="2">
        <v>1E-3</v>
      </c>
      <c r="AL27" s="3">
        <v>6.0000000000000001E-3</v>
      </c>
      <c r="AM27" s="3">
        <v>1</v>
      </c>
      <c r="AN27" s="3">
        <v>0</v>
      </c>
      <c r="AO27" s="2">
        <v>0</v>
      </c>
      <c r="AP27" s="3">
        <v>1.585</v>
      </c>
      <c r="AQ27" s="3">
        <v>-13.736000000000001</v>
      </c>
      <c r="AR27" s="3">
        <v>-0.9</v>
      </c>
      <c r="AS27" s="3">
        <v>-5.8999999999999997E-2</v>
      </c>
      <c r="AT27" s="3">
        <v>0.85799999999999998</v>
      </c>
      <c r="AU27" s="3">
        <v>12.824</v>
      </c>
      <c r="AV27" s="14">
        <v>138.43</v>
      </c>
      <c r="AW27" s="16">
        <v>46.46</v>
      </c>
      <c r="AX27" s="16">
        <v>-3.7</v>
      </c>
      <c r="AY27" s="16">
        <v>39.64</v>
      </c>
      <c r="AZ27" s="16">
        <v>-70.739999999999995</v>
      </c>
      <c r="BA27" s="16">
        <v>6.58</v>
      </c>
      <c r="BB27" s="16">
        <v>315.60000000000002</v>
      </c>
      <c r="BC27" s="16" t="s">
        <v>62</v>
      </c>
      <c r="BD27" s="16">
        <v>-9.26</v>
      </c>
      <c r="BE27" s="16">
        <v>-57.86</v>
      </c>
      <c r="BF27" s="16">
        <v>-5.46</v>
      </c>
      <c r="BG27" s="14">
        <v>17.809999999999999</v>
      </c>
      <c r="BH27" s="16">
        <v>1.782</v>
      </c>
      <c r="BI27" s="16">
        <v>-1.2999999999999999E-2</v>
      </c>
      <c r="BJ27" s="16">
        <v>0.16500000000000001</v>
      </c>
      <c r="BK27" s="16">
        <v>-0.40400000000000003</v>
      </c>
      <c r="BL27" s="16">
        <v>2.1000000000000001E-2</v>
      </c>
      <c r="BM27" s="16">
        <v>4.6269999999999998</v>
      </c>
      <c r="BN27" s="16" t="s">
        <v>62</v>
      </c>
      <c r="BO27" s="16">
        <v>-2.7E-2</v>
      </c>
      <c r="BP27" s="16">
        <v>-0.20699999999999999</v>
      </c>
      <c r="BQ27" s="16">
        <v>-1.9E-2</v>
      </c>
    </row>
    <row r="28" spans="1:69" x14ac:dyDescent="0.25">
      <c r="A28">
        <v>2011</v>
      </c>
      <c r="B28" t="s">
        <v>58</v>
      </c>
      <c r="C28" t="s">
        <v>63</v>
      </c>
      <c r="D28" t="s">
        <v>64</v>
      </c>
      <c r="E28" t="s">
        <v>61</v>
      </c>
      <c r="F28" s="1">
        <v>1383336</v>
      </c>
      <c r="G28">
        <v>1383520</v>
      </c>
      <c r="H28" s="6">
        <v>0.95599999999999996</v>
      </c>
      <c r="I28" s="7">
        <v>0.86699999999999999</v>
      </c>
      <c r="J28" s="7">
        <v>0.97399999999999998</v>
      </c>
      <c r="K28" s="2">
        <v>1.5980000000000001</v>
      </c>
      <c r="L28" s="3">
        <v>1.0820000000000001</v>
      </c>
      <c r="M28" s="3">
        <v>1.141</v>
      </c>
      <c r="N28" s="2">
        <v>1.1839999999999999</v>
      </c>
      <c r="O28" s="3">
        <v>0.77800000000000002</v>
      </c>
      <c r="P28" s="3">
        <v>0.84</v>
      </c>
      <c r="Q28" s="2">
        <v>-1.2E-2</v>
      </c>
      <c r="R28" s="3">
        <v>8.0000000000000002E-3</v>
      </c>
      <c r="S28" s="3">
        <v>1.0009999999999999</v>
      </c>
      <c r="T28" s="3">
        <v>0</v>
      </c>
      <c r="U28" s="2">
        <v>0</v>
      </c>
      <c r="V28" s="3">
        <v>1.5980000000000001</v>
      </c>
      <c r="W28" s="3">
        <v>-16.074000000000002</v>
      </c>
      <c r="X28" s="3">
        <v>-0.91300000000000003</v>
      </c>
      <c r="Y28" s="3">
        <v>-0.06</v>
      </c>
      <c r="Z28" s="3">
        <v>0.879</v>
      </c>
      <c r="AA28" s="3">
        <v>12.36</v>
      </c>
      <c r="AB28" s="6">
        <v>0.95499999999999996</v>
      </c>
      <c r="AC28" s="7">
        <v>0.86299999999999999</v>
      </c>
      <c r="AD28" s="7">
        <v>0.97399999999999998</v>
      </c>
      <c r="AE28" s="2">
        <v>1.6240000000000001</v>
      </c>
      <c r="AF28" s="3">
        <v>1.099</v>
      </c>
      <c r="AG28" s="3">
        <v>1.1599999999999999</v>
      </c>
      <c r="AH28" s="2">
        <v>1.202</v>
      </c>
      <c r="AI28" s="3">
        <v>0.78900000000000003</v>
      </c>
      <c r="AJ28" s="3">
        <v>0.85299999999999998</v>
      </c>
      <c r="AK28" s="2">
        <v>2E-3</v>
      </c>
      <c r="AL28" s="3">
        <v>8.0000000000000002E-3</v>
      </c>
      <c r="AM28" s="3">
        <v>1</v>
      </c>
      <c r="AN28" s="3">
        <v>0</v>
      </c>
      <c r="AO28" s="2">
        <v>0</v>
      </c>
      <c r="AP28" s="3">
        <v>1.6240000000000001</v>
      </c>
      <c r="AQ28" s="3">
        <v>-17.855</v>
      </c>
      <c r="AR28" s="3">
        <v>-0.92500000000000004</v>
      </c>
      <c r="AS28" s="3">
        <v>-0.06</v>
      </c>
      <c r="AT28" s="3">
        <v>0.89200000000000002</v>
      </c>
      <c r="AU28" s="3">
        <v>13.611000000000001</v>
      </c>
      <c r="AV28" s="14">
        <v>196.21</v>
      </c>
      <c r="AW28" s="16">
        <v>46.05</v>
      </c>
      <c r="AX28" s="16">
        <v>5.27</v>
      </c>
      <c r="AY28" s="16">
        <v>33.130000000000003</v>
      </c>
      <c r="AZ28" s="16">
        <v>-68.39</v>
      </c>
      <c r="BA28" s="16">
        <v>7.1</v>
      </c>
      <c r="BB28" s="16">
        <v>351.06</v>
      </c>
      <c r="BC28" s="16">
        <v>6.11</v>
      </c>
      <c r="BD28" s="16" t="s">
        <v>62</v>
      </c>
      <c r="BE28" s="16">
        <v>-29.61</v>
      </c>
      <c r="BF28" s="16">
        <v>4.4000000000000004</v>
      </c>
      <c r="BG28" s="14">
        <v>19.417999999999999</v>
      </c>
      <c r="BH28" s="16">
        <v>1.5860000000000001</v>
      </c>
      <c r="BI28" s="16">
        <v>1.7000000000000001E-2</v>
      </c>
      <c r="BJ28" s="16">
        <v>0.13200000000000001</v>
      </c>
      <c r="BK28" s="16">
        <v>-0.374</v>
      </c>
      <c r="BL28" s="16">
        <v>2.1999999999999999E-2</v>
      </c>
      <c r="BM28" s="16">
        <v>3.9910000000000001</v>
      </c>
      <c r="BN28" s="16">
        <v>0.125</v>
      </c>
      <c r="BO28" s="16" t="s">
        <v>62</v>
      </c>
      <c r="BP28" s="16">
        <v>-0.23499999999999999</v>
      </c>
      <c r="BQ28" s="16">
        <v>9.1999999999999998E-2</v>
      </c>
    </row>
    <row r="29" spans="1:69" x14ac:dyDescent="0.25">
      <c r="A29">
        <v>2012</v>
      </c>
      <c r="B29" t="s">
        <v>58</v>
      </c>
      <c r="C29" t="s">
        <v>63</v>
      </c>
      <c r="D29" t="s">
        <v>64</v>
      </c>
      <c r="E29" t="s">
        <v>61</v>
      </c>
      <c r="F29" s="1">
        <v>1280474</v>
      </c>
      <c r="G29">
        <v>1280656</v>
      </c>
      <c r="H29" s="6">
        <v>0.97</v>
      </c>
      <c r="I29" s="7">
        <v>0.88300000000000001</v>
      </c>
      <c r="J29" s="7">
        <v>0.98299999999999998</v>
      </c>
      <c r="K29" s="2">
        <v>1.603</v>
      </c>
      <c r="L29" s="3">
        <v>1.0660000000000001</v>
      </c>
      <c r="M29" s="3">
        <v>1.149</v>
      </c>
      <c r="N29" s="2">
        <v>1.181</v>
      </c>
      <c r="O29" s="3">
        <v>0.76500000000000001</v>
      </c>
      <c r="P29" s="3">
        <v>0.84699999999999998</v>
      </c>
      <c r="Q29" s="2">
        <v>-8.0000000000000002E-3</v>
      </c>
      <c r="R29" s="3">
        <v>6.0000000000000001E-3</v>
      </c>
      <c r="S29" s="3">
        <v>1</v>
      </c>
      <c r="T29" s="3">
        <v>0</v>
      </c>
      <c r="U29" s="2">
        <v>0</v>
      </c>
      <c r="V29" s="3">
        <v>1.603</v>
      </c>
      <c r="W29" s="3">
        <v>-11.499000000000001</v>
      </c>
      <c r="X29" s="3">
        <v>-0.90700000000000003</v>
      </c>
      <c r="Y29" s="3">
        <v>-6.4000000000000001E-2</v>
      </c>
      <c r="Z29" s="3">
        <v>0.86499999999999999</v>
      </c>
      <c r="AA29" s="3">
        <v>18.536999999999999</v>
      </c>
      <c r="AB29" s="6">
        <v>0.96899999999999997</v>
      </c>
      <c r="AC29" s="7">
        <v>0.878</v>
      </c>
      <c r="AD29" s="7">
        <v>0.98199999999999998</v>
      </c>
      <c r="AE29" s="2">
        <v>1.631</v>
      </c>
      <c r="AF29" s="3">
        <v>1.085</v>
      </c>
      <c r="AG29" s="3">
        <v>1.17</v>
      </c>
      <c r="AH29" s="2">
        <v>1.2010000000000001</v>
      </c>
      <c r="AI29" s="3">
        <v>0.77600000000000002</v>
      </c>
      <c r="AJ29" s="3">
        <v>0.86199999999999999</v>
      </c>
      <c r="AK29" s="2">
        <v>-1E-3</v>
      </c>
      <c r="AL29" s="3">
        <v>6.0000000000000001E-3</v>
      </c>
      <c r="AM29" s="3">
        <v>1</v>
      </c>
      <c r="AN29" s="3">
        <v>0</v>
      </c>
      <c r="AO29" s="2">
        <v>0</v>
      </c>
      <c r="AP29" s="3">
        <v>1.631</v>
      </c>
      <c r="AQ29" s="3">
        <v>-11.763999999999999</v>
      </c>
      <c r="AR29" s="3">
        <v>-0.92200000000000004</v>
      </c>
      <c r="AS29" s="3">
        <v>-6.5000000000000002E-2</v>
      </c>
      <c r="AT29" s="3">
        <v>0.877</v>
      </c>
      <c r="AU29" s="3">
        <v>19.024999999999999</v>
      </c>
      <c r="AV29" s="14">
        <v>167.67</v>
      </c>
      <c r="AW29" s="16">
        <v>44.93</v>
      </c>
      <c r="AX29" s="16">
        <v>7.12</v>
      </c>
      <c r="AY29" s="16">
        <v>28.46</v>
      </c>
      <c r="AZ29" s="16">
        <v>-55.69</v>
      </c>
      <c r="BA29" s="16">
        <v>6.86</v>
      </c>
      <c r="BB29" s="16">
        <v>340.02</v>
      </c>
      <c r="BC29" s="16">
        <v>4.83</v>
      </c>
      <c r="BD29" s="16" t="s">
        <v>62</v>
      </c>
      <c r="BE29" s="16">
        <v>-27.59</v>
      </c>
      <c r="BF29" s="16">
        <v>3.34</v>
      </c>
      <c r="BG29" s="14">
        <v>18.181999999999999</v>
      </c>
      <c r="BH29" s="16">
        <v>1.875</v>
      </c>
      <c r="BI29" s="16">
        <v>2.4E-2</v>
      </c>
      <c r="BJ29" s="16">
        <v>0.122</v>
      </c>
      <c r="BK29" s="16">
        <v>-0.309</v>
      </c>
      <c r="BL29" s="16">
        <v>2.1999999999999999E-2</v>
      </c>
      <c r="BM29" s="16">
        <v>4.8499999999999996</v>
      </c>
      <c r="BN29" s="16">
        <v>0.10199999999999999</v>
      </c>
      <c r="BO29" s="16" t="s">
        <v>62</v>
      </c>
      <c r="BP29" s="16">
        <v>-0.22500000000000001</v>
      </c>
      <c r="BQ29" s="16">
        <v>7.2999999999999995E-2</v>
      </c>
    </row>
    <row r="30" spans="1:69" x14ac:dyDescent="0.25">
      <c r="A30">
        <v>2013</v>
      </c>
      <c r="B30" t="s">
        <v>58</v>
      </c>
      <c r="C30" t="s">
        <v>63</v>
      </c>
      <c r="D30" t="s">
        <v>64</v>
      </c>
      <c r="E30" t="s">
        <v>61</v>
      </c>
      <c r="F30" s="1">
        <v>1141989</v>
      </c>
      <c r="G30">
        <v>1142169</v>
      </c>
      <c r="H30" s="6">
        <v>0.96699999999999997</v>
      </c>
      <c r="I30" s="7">
        <v>0.88500000000000001</v>
      </c>
      <c r="J30" s="7">
        <v>0.98099999999999998</v>
      </c>
      <c r="K30" s="2">
        <v>1.6120000000000001</v>
      </c>
      <c r="L30" s="3">
        <v>1.048</v>
      </c>
      <c r="M30" s="3">
        <v>1.1850000000000001</v>
      </c>
      <c r="N30" s="2">
        <v>1.1870000000000001</v>
      </c>
      <c r="O30" s="3">
        <v>0.755</v>
      </c>
      <c r="P30" s="3">
        <v>0.85699999999999998</v>
      </c>
      <c r="Q30" s="2">
        <v>-8.9999999999999993E-3</v>
      </c>
      <c r="R30" s="3">
        <v>7.0000000000000001E-3</v>
      </c>
      <c r="S30" s="3">
        <v>1.0009999999999999</v>
      </c>
      <c r="T30" s="3">
        <v>0</v>
      </c>
      <c r="U30" s="2">
        <v>0</v>
      </c>
      <c r="V30" s="3">
        <v>1.6120000000000001</v>
      </c>
      <c r="W30" s="3">
        <v>-13.013</v>
      </c>
      <c r="X30" s="3">
        <v>-0.90300000000000002</v>
      </c>
      <c r="Y30" s="3">
        <v>-5.6000000000000001E-2</v>
      </c>
      <c r="Z30" s="3">
        <v>0.876</v>
      </c>
      <c r="AA30" s="3">
        <v>10.624000000000001</v>
      </c>
      <c r="AB30" s="6">
        <v>0.96599999999999997</v>
      </c>
      <c r="AC30" s="7">
        <v>0.88</v>
      </c>
      <c r="AD30" s="7">
        <v>0.98</v>
      </c>
      <c r="AE30" s="2">
        <v>1.643</v>
      </c>
      <c r="AF30" s="3">
        <v>1.0680000000000001</v>
      </c>
      <c r="AG30" s="3">
        <v>1.2070000000000001</v>
      </c>
      <c r="AH30" s="2">
        <v>1.208</v>
      </c>
      <c r="AI30" s="3">
        <v>0.76800000000000002</v>
      </c>
      <c r="AJ30" s="3">
        <v>0.873</v>
      </c>
      <c r="AK30" s="2">
        <v>2E-3</v>
      </c>
      <c r="AL30" s="3">
        <v>7.0000000000000001E-3</v>
      </c>
      <c r="AM30" s="3">
        <v>1</v>
      </c>
      <c r="AN30" s="3">
        <v>0</v>
      </c>
      <c r="AO30" s="2">
        <v>0</v>
      </c>
      <c r="AP30" s="3">
        <v>1.643</v>
      </c>
      <c r="AQ30" s="3">
        <v>-12.981</v>
      </c>
      <c r="AR30" s="3">
        <v>-0.91700000000000004</v>
      </c>
      <c r="AS30" s="3">
        <v>-5.8000000000000003E-2</v>
      </c>
      <c r="AT30" s="3">
        <v>0.89</v>
      </c>
      <c r="AU30" s="3">
        <v>10.666</v>
      </c>
      <c r="AV30" s="14">
        <v>162.31</v>
      </c>
      <c r="AW30" s="16">
        <v>41.33</v>
      </c>
      <c r="AX30" s="16">
        <v>8.98</v>
      </c>
      <c r="AY30" s="16">
        <v>13.89</v>
      </c>
      <c r="AZ30" s="16">
        <v>-57.37</v>
      </c>
      <c r="BA30" s="16">
        <v>6.39</v>
      </c>
      <c r="BB30" s="16">
        <v>318.55</v>
      </c>
      <c r="BC30" s="16">
        <v>8.8699999999999992</v>
      </c>
      <c r="BD30" s="16" t="s">
        <v>62</v>
      </c>
      <c r="BE30" s="16">
        <v>-22.01</v>
      </c>
      <c r="BF30" s="16">
        <v>7.6</v>
      </c>
      <c r="BG30" s="14">
        <v>18.256</v>
      </c>
      <c r="BH30" s="16">
        <v>1.7929999999999999</v>
      </c>
      <c r="BI30" s="16">
        <v>3.3000000000000002E-2</v>
      </c>
      <c r="BJ30" s="16">
        <v>6.2E-2</v>
      </c>
      <c r="BK30" s="16">
        <v>-0.34799999999999998</v>
      </c>
      <c r="BL30" s="16">
        <v>2.1999999999999999E-2</v>
      </c>
      <c r="BM30" s="16">
        <v>4.7110000000000003</v>
      </c>
      <c r="BN30" s="16">
        <v>0.20100000000000001</v>
      </c>
      <c r="BO30" s="16" t="s">
        <v>62</v>
      </c>
      <c r="BP30" s="16">
        <v>-0.19400000000000001</v>
      </c>
      <c r="BQ30" s="16">
        <v>0.17699999999999999</v>
      </c>
    </row>
    <row r="31" spans="1:69" x14ac:dyDescent="0.25">
      <c r="A31">
        <v>2014</v>
      </c>
      <c r="B31" t="s">
        <v>58</v>
      </c>
      <c r="C31" t="s">
        <v>63</v>
      </c>
      <c r="D31" t="s">
        <v>64</v>
      </c>
      <c r="E31" t="s">
        <v>61</v>
      </c>
      <c r="F31" s="1">
        <v>1118866</v>
      </c>
      <c r="G31">
        <v>1119036</v>
      </c>
      <c r="H31" s="6">
        <v>0.95099999999999996</v>
      </c>
      <c r="I31" s="7">
        <v>0.875</v>
      </c>
      <c r="J31" s="7">
        <v>0.97199999999999998</v>
      </c>
      <c r="K31" s="2">
        <v>1.532</v>
      </c>
      <c r="L31" s="3">
        <v>1.071</v>
      </c>
      <c r="M31" s="3">
        <v>1.07</v>
      </c>
      <c r="N31" s="2">
        <v>1.1279999999999999</v>
      </c>
      <c r="O31" s="3">
        <v>0.76800000000000002</v>
      </c>
      <c r="P31" s="3">
        <v>0.78600000000000003</v>
      </c>
      <c r="Q31" s="2">
        <v>-1.4999999999999999E-2</v>
      </c>
      <c r="R31" s="3">
        <v>8.9999999999999993E-3</v>
      </c>
      <c r="S31" s="3">
        <v>1.0009999999999999</v>
      </c>
      <c r="T31" s="3">
        <v>0</v>
      </c>
      <c r="U31" s="2">
        <v>0</v>
      </c>
      <c r="V31" s="3">
        <v>1.532</v>
      </c>
      <c r="W31" s="3">
        <v>-13.542</v>
      </c>
      <c r="X31" s="3">
        <v>-0.86299999999999999</v>
      </c>
      <c r="Y31" s="3">
        <v>-6.2E-2</v>
      </c>
      <c r="Z31" s="3">
        <v>0.82</v>
      </c>
      <c r="AA31" s="3">
        <v>11.43</v>
      </c>
      <c r="AB31" s="6">
        <v>0.94899999999999995</v>
      </c>
      <c r="AC31" s="7">
        <v>0.87</v>
      </c>
      <c r="AD31" s="7">
        <v>0.97</v>
      </c>
      <c r="AE31" s="2">
        <v>1.5620000000000001</v>
      </c>
      <c r="AF31" s="3">
        <v>1.0920000000000001</v>
      </c>
      <c r="AG31" s="3">
        <v>1.0920000000000001</v>
      </c>
      <c r="AH31" s="2">
        <v>1.1479999999999999</v>
      </c>
      <c r="AI31" s="3">
        <v>0.78200000000000003</v>
      </c>
      <c r="AJ31" s="3">
        <v>0.8</v>
      </c>
      <c r="AK31" s="2">
        <v>2E-3</v>
      </c>
      <c r="AL31" s="3">
        <v>8.9999999999999993E-3</v>
      </c>
      <c r="AM31" s="3">
        <v>1</v>
      </c>
      <c r="AN31" s="3">
        <v>0</v>
      </c>
      <c r="AO31" s="2">
        <v>0</v>
      </c>
      <c r="AP31" s="3">
        <v>1.5620000000000001</v>
      </c>
      <c r="AQ31" s="3">
        <v>-13.536</v>
      </c>
      <c r="AR31" s="3">
        <v>-0.876</v>
      </c>
      <c r="AS31" s="3">
        <v>-6.2E-2</v>
      </c>
      <c r="AT31" s="3">
        <v>0.83299999999999996</v>
      </c>
      <c r="AU31" s="3">
        <v>13.529</v>
      </c>
      <c r="AV31" s="14">
        <v>182.1</v>
      </c>
      <c r="AW31" s="16">
        <v>39.58</v>
      </c>
      <c r="AX31" s="16" t="s">
        <v>62</v>
      </c>
      <c r="AY31" s="16">
        <v>20.36</v>
      </c>
      <c r="AZ31" s="16">
        <v>-81.64</v>
      </c>
      <c r="BA31" s="16">
        <v>7.45</v>
      </c>
      <c r="BB31" s="16">
        <v>290.19</v>
      </c>
      <c r="BC31" s="16" t="s">
        <v>62</v>
      </c>
      <c r="BD31" s="16">
        <v>-8.7100000000000009</v>
      </c>
      <c r="BE31" s="16">
        <v>-65.27</v>
      </c>
      <c r="BF31" s="16">
        <v>-5.93</v>
      </c>
      <c r="BG31" s="14">
        <v>18.969000000000001</v>
      </c>
      <c r="BH31" s="16">
        <v>1.2989999999999999</v>
      </c>
      <c r="BI31" s="16" t="s">
        <v>62</v>
      </c>
      <c r="BJ31" s="16">
        <v>8.5000000000000006E-2</v>
      </c>
      <c r="BK31" s="16">
        <v>-0.49399999999999999</v>
      </c>
      <c r="BL31" s="16">
        <v>2.3E-2</v>
      </c>
      <c r="BM31" s="16">
        <v>3.5089999999999999</v>
      </c>
      <c r="BN31" s="16" t="s">
        <v>62</v>
      </c>
      <c r="BO31" s="16">
        <v>-2.5999999999999999E-2</v>
      </c>
      <c r="BP31" s="16">
        <v>-0.252</v>
      </c>
      <c r="BQ31" s="16">
        <v>-2.1000000000000001E-2</v>
      </c>
    </row>
    <row r="32" spans="1:69" x14ac:dyDescent="0.25">
      <c r="A32">
        <v>2015</v>
      </c>
      <c r="B32" t="s">
        <v>58</v>
      </c>
      <c r="C32" t="s">
        <v>63</v>
      </c>
      <c r="D32" t="s">
        <v>64</v>
      </c>
      <c r="E32" t="s">
        <v>61</v>
      </c>
      <c r="F32" s="1">
        <v>1216332</v>
      </c>
      <c r="G32">
        <v>1216513</v>
      </c>
      <c r="H32" s="6">
        <v>0.96299999999999997</v>
      </c>
      <c r="I32" s="7">
        <v>0.88400000000000001</v>
      </c>
      <c r="J32" s="7">
        <v>0.97799999999999998</v>
      </c>
      <c r="K32" s="2">
        <v>1.601</v>
      </c>
      <c r="L32" s="3">
        <v>1.06</v>
      </c>
      <c r="M32" s="3">
        <v>1.159</v>
      </c>
      <c r="N32" s="2">
        <v>1.179</v>
      </c>
      <c r="O32" s="3">
        <v>0.76500000000000001</v>
      </c>
      <c r="P32" s="3">
        <v>0.84299999999999997</v>
      </c>
      <c r="Q32" s="2">
        <v>-1.0999999999999999E-2</v>
      </c>
      <c r="R32" s="3">
        <v>7.0000000000000001E-3</v>
      </c>
      <c r="S32" s="3">
        <v>1.0009999999999999</v>
      </c>
      <c r="T32" s="3">
        <v>0</v>
      </c>
      <c r="U32" s="2">
        <v>0</v>
      </c>
      <c r="V32" s="3">
        <v>1.601</v>
      </c>
      <c r="W32" s="3">
        <v>-10.802</v>
      </c>
      <c r="X32" s="3">
        <v>-0.9</v>
      </c>
      <c r="Y32" s="3">
        <v>-6.3E-2</v>
      </c>
      <c r="Z32" s="3">
        <v>0.86199999999999999</v>
      </c>
      <c r="AA32" s="3">
        <v>11.930999999999999</v>
      </c>
      <c r="AB32" s="6">
        <v>0.96099999999999997</v>
      </c>
      <c r="AC32" s="7">
        <v>0.88</v>
      </c>
      <c r="AD32" s="7">
        <v>0.97699999999999998</v>
      </c>
      <c r="AE32" s="2">
        <v>1.6279999999999999</v>
      </c>
      <c r="AF32" s="3">
        <v>1.0780000000000001</v>
      </c>
      <c r="AG32" s="3">
        <v>1.179</v>
      </c>
      <c r="AH32" s="2">
        <v>1.198</v>
      </c>
      <c r="AI32" s="3">
        <v>0.77700000000000002</v>
      </c>
      <c r="AJ32" s="3">
        <v>0.85699999999999998</v>
      </c>
      <c r="AK32" s="2">
        <v>2E-3</v>
      </c>
      <c r="AL32" s="3">
        <v>8.0000000000000002E-3</v>
      </c>
      <c r="AM32" s="3">
        <v>1</v>
      </c>
      <c r="AN32" s="3">
        <v>0</v>
      </c>
      <c r="AO32" s="2">
        <v>0</v>
      </c>
      <c r="AP32" s="3">
        <v>1.6279999999999999</v>
      </c>
      <c r="AQ32" s="3">
        <v>-11.058</v>
      </c>
      <c r="AR32" s="3">
        <v>-0.91400000000000003</v>
      </c>
      <c r="AS32" s="3">
        <v>-6.4000000000000001E-2</v>
      </c>
      <c r="AT32" s="3">
        <v>0.874</v>
      </c>
      <c r="AU32" s="3">
        <v>12.532</v>
      </c>
      <c r="AV32" s="14">
        <v>198.01</v>
      </c>
      <c r="AW32" s="16">
        <v>47.16</v>
      </c>
      <c r="AX32" s="16">
        <v>6.15</v>
      </c>
      <c r="AY32" s="16">
        <v>33.880000000000003</v>
      </c>
      <c r="AZ32" s="16">
        <v>-60.59</v>
      </c>
      <c r="BA32" s="16">
        <v>9.15</v>
      </c>
      <c r="BB32" s="16">
        <v>344.66</v>
      </c>
      <c r="BC32" s="16">
        <v>5.0599999999999996</v>
      </c>
      <c r="BD32" s="16" t="s">
        <v>62</v>
      </c>
      <c r="BE32" s="16">
        <v>-23.26</v>
      </c>
      <c r="BF32" s="16">
        <v>2.84</v>
      </c>
      <c r="BG32" s="14">
        <v>19.155999999999999</v>
      </c>
      <c r="BH32" s="16">
        <v>1.6140000000000001</v>
      </c>
      <c r="BI32" s="16">
        <v>2.1000000000000001E-2</v>
      </c>
      <c r="BJ32" s="16">
        <v>0.14299999999999999</v>
      </c>
      <c r="BK32" s="16">
        <v>-0.35099999999999998</v>
      </c>
      <c r="BL32" s="16">
        <v>3.1E-2</v>
      </c>
      <c r="BM32" s="16">
        <v>4.6710000000000003</v>
      </c>
      <c r="BN32" s="16">
        <v>0.113</v>
      </c>
      <c r="BO32" s="16" t="s">
        <v>62</v>
      </c>
      <c r="BP32" s="16">
        <v>-0.214</v>
      </c>
      <c r="BQ32" s="16">
        <v>6.6000000000000003E-2</v>
      </c>
    </row>
    <row r="33" spans="1:69" x14ac:dyDescent="0.25">
      <c r="A33">
        <v>2016</v>
      </c>
      <c r="B33" t="s">
        <v>58</v>
      </c>
      <c r="C33" t="s">
        <v>63</v>
      </c>
      <c r="D33" t="s">
        <v>64</v>
      </c>
      <c r="E33" t="s">
        <v>61</v>
      </c>
      <c r="F33" s="1">
        <v>1106109</v>
      </c>
      <c r="G33">
        <v>1106279</v>
      </c>
      <c r="H33" s="6">
        <v>0.96499999999999997</v>
      </c>
      <c r="I33" s="7">
        <v>0.89100000000000001</v>
      </c>
      <c r="J33" s="7">
        <v>0.97899999999999998</v>
      </c>
      <c r="K33" s="2">
        <v>1.595</v>
      </c>
      <c r="L33" s="3">
        <v>1.032</v>
      </c>
      <c r="M33" s="3">
        <v>1.1639999999999999</v>
      </c>
      <c r="N33" s="2">
        <v>1.17</v>
      </c>
      <c r="O33" s="3">
        <v>0.73499999999999999</v>
      </c>
      <c r="P33" s="3">
        <v>0.84099999999999997</v>
      </c>
      <c r="Q33" s="2">
        <v>-1.0999999999999999E-2</v>
      </c>
      <c r="R33" s="3">
        <v>7.0000000000000001E-3</v>
      </c>
      <c r="S33" s="3">
        <v>1.0009999999999999</v>
      </c>
      <c r="T33" s="3">
        <v>0</v>
      </c>
      <c r="U33" s="2">
        <v>0</v>
      </c>
      <c r="V33" s="3">
        <v>1.595</v>
      </c>
      <c r="W33" s="3">
        <v>-12.872</v>
      </c>
      <c r="X33" s="3">
        <v>-0.88600000000000001</v>
      </c>
      <c r="Y33" s="3">
        <v>-5.7000000000000002E-2</v>
      </c>
      <c r="Z33" s="3">
        <v>0.86099999999999999</v>
      </c>
      <c r="AA33" s="3">
        <v>10.988</v>
      </c>
      <c r="AB33" s="6">
        <v>0.96299999999999997</v>
      </c>
      <c r="AC33" s="7">
        <v>0.88700000000000001</v>
      </c>
      <c r="AD33" s="7">
        <v>0.97799999999999998</v>
      </c>
      <c r="AE33" s="2">
        <v>1.625</v>
      </c>
      <c r="AF33" s="3">
        <v>1.0509999999999999</v>
      </c>
      <c r="AG33" s="3">
        <v>1.1859999999999999</v>
      </c>
      <c r="AH33" s="2">
        <v>1.1910000000000001</v>
      </c>
      <c r="AI33" s="3">
        <v>0.747</v>
      </c>
      <c r="AJ33" s="3">
        <v>0.85499999999999998</v>
      </c>
      <c r="AK33" s="2">
        <v>3.0000000000000001E-3</v>
      </c>
      <c r="AL33" s="3">
        <v>8.0000000000000002E-3</v>
      </c>
      <c r="AM33" s="3">
        <v>1</v>
      </c>
      <c r="AN33" s="3">
        <v>0</v>
      </c>
      <c r="AO33" s="2">
        <v>1E-3</v>
      </c>
      <c r="AP33" s="3">
        <v>1.625</v>
      </c>
      <c r="AQ33" s="3">
        <v>-13.025</v>
      </c>
      <c r="AR33" s="3">
        <v>-0.89900000000000002</v>
      </c>
      <c r="AS33" s="3">
        <v>-5.8999999999999997E-2</v>
      </c>
      <c r="AT33" s="3">
        <v>0.875</v>
      </c>
      <c r="AU33" s="3">
        <v>11.337</v>
      </c>
      <c r="AV33" s="14">
        <v>190.19</v>
      </c>
      <c r="AW33" s="16">
        <v>41.13</v>
      </c>
      <c r="AX33" s="16">
        <v>9.4600000000000009</v>
      </c>
      <c r="AY33" s="16">
        <v>25.09</v>
      </c>
      <c r="AZ33" s="16">
        <v>-61.51</v>
      </c>
      <c r="BA33" s="16">
        <v>8.75</v>
      </c>
      <c r="BB33" s="16">
        <v>318.20999999999998</v>
      </c>
      <c r="BC33" s="16">
        <v>10.36</v>
      </c>
      <c r="BD33" s="16" t="s">
        <v>62</v>
      </c>
      <c r="BE33" s="16">
        <v>-69.67</v>
      </c>
      <c r="BF33" s="16" t="s">
        <v>62</v>
      </c>
      <c r="BG33" s="14">
        <v>18.863</v>
      </c>
      <c r="BH33" s="16">
        <v>1.7230000000000001</v>
      </c>
      <c r="BI33" s="16">
        <v>3.4000000000000002E-2</v>
      </c>
      <c r="BJ33" s="16">
        <v>0.108</v>
      </c>
      <c r="BK33" s="16">
        <v>-0.36499999999999999</v>
      </c>
      <c r="BL33" s="16">
        <v>3.1E-2</v>
      </c>
      <c r="BM33" s="16">
        <v>4.5739999999999998</v>
      </c>
      <c r="BN33" s="16">
        <v>3.9E-2</v>
      </c>
      <c r="BO33" s="16" t="s">
        <v>62</v>
      </c>
      <c r="BP33" s="16">
        <v>-0.27100000000000002</v>
      </c>
      <c r="BQ33" s="16" t="s">
        <v>62</v>
      </c>
    </row>
    <row r="34" spans="1:69" x14ac:dyDescent="0.25">
      <c r="AB34" s="6"/>
      <c r="AC34" s="7"/>
      <c r="AD34" s="7"/>
      <c r="AE34" s="4"/>
      <c r="AF34" s="5"/>
      <c r="AG34" s="5"/>
      <c r="AH34" s="4"/>
      <c r="AI34" s="5"/>
      <c r="AJ34" s="5"/>
      <c r="AK34" s="4"/>
      <c r="AL34" s="5"/>
      <c r="AM34" s="5"/>
      <c r="AN34" s="5"/>
      <c r="AO34" s="4"/>
      <c r="AP34" s="5"/>
      <c r="AQ34" s="5"/>
      <c r="AR34" s="5"/>
      <c r="AS34" s="5"/>
      <c r="AT34" s="5"/>
      <c r="AU34" s="5"/>
      <c r="AV34" s="4"/>
      <c r="AW34" s="5"/>
      <c r="AX34" s="5"/>
      <c r="AY34" s="5"/>
      <c r="AZ34" s="5"/>
      <c r="BA34" s="5"/>
      <c r="BB34" s="5"/>
      <c r="BC34" s="5"/>
      <c r="BD34" s="5"/>
      <c r="BE34" s="5"/>
      <c r="BF34" s="5"/>
    </row>
    <row r="35" spans="1:69" x14ac:dyDescent="0.25">
      <c r="C35" t="str">
        <f>C3</f>
        <v>aqua_day_lst</v>
      </c>
      <c r="F35" s="1" t="s">
        <v>79</v>
      </c>
      <c r="G35" t="s">
        <v>66</v>
      </c>
      <c r="H35"/>
      <c r="K35"/>
      <c r="N35"/>
      <c r="Q35"/>
      <c r="U35"/>
      <c r="AB35" s="2">
        <f>AVERAGE(AB3:AB16)</f>
        <v>0.96521428571428558</v>
      </c>
      <c r="AC35" s="3">
        <f t="shared" ref="AC35:AU35" si="0">AVERAGE(AC3:AC16)</f>
        <v>0.88164285714285717</v>
      </c>
      <c r="AD35" s="3">
        <f t="shared" si="0"/>
        <v>0.97899999999999998</v>
      </c>
      <c r="AE35" s="2">
        <f t="shared" si="0"/>
        <v>1.5619285714285716</v>
      </c>
      <c r="AF35" s="3">
        <f t="shared" si="0"/>
        <v>1.0429999999999999</v>
      </c>
      <c r="AG35" s="3">
        <f t="shared" si="0"/>
        <v>1.150857142857143</v>
      </c>
      <c r="AH35" s="2">
        <f t="shared" si="0"/>
        <v>1.149357142857143</v>
      </c>
      <c r="AI35" s="3">
        <f t="shared" si="0"/>
        <v>0.74399999999999999</v>
      </c>
      <c r="AJ35" s="3">
        <f t="shared" si="0"/>
        <v>0.83878571428571413</v>
      </c>
      <c r="AK35" s="2"/>
      <c r="AL35" s="3"/>
      <c r="AM35" s="3"/>
      <c r="AN35" s="3"/>
      <c r="AO35" s="2">
        <f t="shared" si="0"/>
        <v>2.8571428571428574E-4</v>
      </c>
      <c r="AP35" s="3">
        <f t="shared" si="0"/>
        <v>1.5619285714285716</v>
      </c>
      <c r="AQ35" s="3">
        <f t="shared" si="0"/>
        <v>-13.773</v>
      </c>
      <c r="AR35" s="3">
        <f t="shared" si="0"/>
        <v>-0.88092857142857139</v>
      </c>
      <c r="AS35" s="3">
        <f t="shared" si="0"/>
        <v>-6.014285714285713E-2</v>
      </c>
      <c r="AT35" s="3">
        <f t="shared" si="0"/>
        <v>0.84564285714285725</v>
      </c>
      <c r="AU35" s="3">
        <f t="shared" si="0"/>
        <v>13.5915</v>
      </c>
      <c r="AV35" s="4"/>
      <c r="AW35" s="5"/>
      <c r="AX35" s="5"/>
      <c r="AY35" s="5"/>
      <c r="AZ35" s="5"/>
      <c r="BA35" s="5"/>
      <c r="BB35" s="5"/>
      <c r="BC35" s="5"/>
      <c r="BD35" s="5"/>
      <c r="BE35" s="5"/>
      <c r="BF35" s="5"/>
    </row>
    <row r="36" spans="1:69" x14ac:dyDescent="0.25">
      <c r="C36" t="str">
        <f>C18</f>
        <v>terra_day_lst</v>
      </c>
      <c r="F36" s="1" t="s">
        <v>79</v>
      </c>
      <c r="G36" t="s">
        <v>66</v>
      </c>
      <c r="H36"/>
      <c r="K36"/>
      <c r="N36"/>
      <c r="Q36"/>
      <c r="U36"/>
      <c r="AB36" s="2">
        <f>AVERAGE(AB20:AB33)</f>
        <v>0.96378571428571402</v>
      </c>
      <c r="AC36" s="3">
        <f t="shared" ref="AC36:AU36" si="1">AVERAGE(AC20:AC33)</f>
        <v>0.87735714285714295</v>
      </c>
      <c r="AD36" s="3">
        <f t="shared" si="1"/>
        <v>0.97857142857142865</v>
      </c>
      <c r="AE36" s="2">
        <f t="shared" si="1"/>
        <v>1.6067857142857143</v>
      </c>
      <c r="AF36" s="3">
        <f t="shared" si="1"/>
        <v>1.0759999999999998</v>
      </c>
      <c r="AG36" s="3">
        <f t="shared" si="1"/>
        <v>1.1677857142857146</v>
      </c>
      <c r="AH36" s="2">
        <f t="shared" si="1"/>
        <v>1.1823571428571429</v>
      </c>
      <c r="AI36" s="3">
        <f t="shared" si="1"/>
        <v>0.76357142857142857</v>
      </c>
      <c r="AJ36" s="3">
        <f t="shared" si="1"/>
        <v>0.85292857142857137</v>
      </c>
      <c r="AK36" s="2"/>
      <c r="AL36" s="3"/>
      <c r="AM36" s="3"/>
      <c r="AN36" s="3"/>
      <c r="AO36" s="2">
        <f t="shared" si="1"/>
        <v>7.1428571428571434E-5</v>
      </c>
      <c r="AP36" s="3">
        <f t="shared" si="1"/>
        <v>1.6067857142857143</v>
      </c>
      <c r="AQ36" s="3">
        <f t="shared" si="1"/>
        <v>-13.622428571428571</v>
      </c>
      <c r="AR36" s="3">
        <f t="shared" si="1"/>
        <v>-0.90250000000000008</v>
      </c>
      <c r="AS36" s="3">
        <f t="shared" si="1"/>
        <v>-5.7214285714285724E-2</v>
      </c>
      <c r="AT36" s="3">
        <f t="shared" si="1"/>
        <v>0.86978571428571438</v>
      </c>
      <c r="AU36" s="3">
        <f t="shared" si="1"/>
        <v>13.922785714285713</v>
      </c>
      <c r="AV36" s="4"/>
      <c r="AW36" s="5"/>
      <c r="AX36" s="5"/>
      <c r="AY36" s="5"/>
      <c r="AZ36" s="5"/>
      <c r="BA36" s="5"/>
      <c r="BB36" s="5"/>
      <c r="BC36" s="5"/>
      <c r="BD36" s="5"/>
      <c r="BE36" s="5"/>
      <c r="BF36" s="5"/>
    </row>
    <row r="37" spans="1:69" x14ac:dyDescent="0.25">
      <c r="H37"/>
      <c r="K37"/>
      <c r="N37"/>
      <c r="Q37"/>
      <c r="U37"/>
      <c r="AB37" s="2"/>
      <c r="AC37" s="3"/>
      <c r="AD37" s="3"/>
      <c r="AE37" s="2"/>
      <c r="AF37" s="3"/>
      <c r="AG37" s="3"/>
      <c r="AH37" s="2"/>
      <c r="AI37" s="3"/>
      <c r="AJ37" s="3"/>
      <c r="AK37" s="2"/>
      <c r="AL37" s="3"/>
      <c r="AM37" s="3"/>
      <c r="AN37" s="3"/>
      <c r="AO37" s="2"/>
      <c r="AP37" s="3"/>
      <c r="AQ37" s="3"/>
      <c r="AR37" s="3"/>
      <c r="AS37" s="3"/>
      <c r="AT37" s="3"/>
      <c r="AU37" s="3"/>
      <c r="AV37" s="4"/>
      <c r="AW37" s="5"/>
      <c r="AX37" s="5"/>
      <c r="AY37" s="5"/>
      <c r="AZ37" s="5"/>
      <c r="BA37" s="5"/>
      <c r="BB37" s="5"/>
      <c r="BC37" s="5"/>
      <c r="BD37" s="5"/>
      <c r="BE37" s="5"/>
      <c r="BF37" s="5"/>
    </row>
    <row r="38" spans="1:69" x14ac:dyDescent="0.25">
      <c r="C38" t="str">
        <f>C2</f>
        <v>aqua_day_lst</v>
      </c>
      <c r="F38" s="1" t="s">
        <v>79</v>
      </c>
      <c r="G38" t="s">
        <v>65</v>
      </c>
      <c r="H38"/>
      <c r="K38"/>
      <c r="N38"/>
      <c r="Q38"/>
      <c r="U38"/>
      <c r="AB38" s="2">
        <f>MIN(AB3:AB16)</f>
        <v>0.95</v>
      </c>
      <c r="AC38" s="3">
        <f t="shared" ref="AC38:AU38" si="2">MIN(AC3:AC16)</f>
        <v>0.86</v>
      </c>
      <c r="AD38" s="3">
        <f t="shared" si="2"/>
        <v>0.97099999999999997</v>
      </c>
      <c r="AE38" s="2">
        <f t="shared" si="2"/>
        <v>1.5149999999999999</v>
      </c>
      <c r="AF38" s="3">
        <f t="shared" si="2"/>
        <v>0.99</v>
      </c>
      <c r="AG38" s="3">
        <f t="shared" si="2"/>
        <v>1.07</v>
      </c>
      <c r="AH38" s="2">
        <f t="shared" si="2"/>
        <v>1.1140000000000001</v>
      </c>
      <c r="AI38" s="3">
        <f t="shared" si="2"/>
        <v>0.71</v>
      </c>
      <c r="AJ38" s="3">
        <f t="shared" si="2"/>
        <v>0.78300000000000003</v>
      </c>
      <c r="AK38" s="2"/>
      <c r="AL38" s="3"/>
      <c r="AM38" s="3"/>
      <c r="AN38" s="3"/>
      <c r="AO38" s="2">
        <f t="shared" si="2"/>
        <v>0</v>
      </c>
      <c r="AP38" s="3">
        <f t="shared" si="2"/>
        <v>1.5149999999999999</v>
      </c>
      <c r="AQ38" s="3">
        <f t="shared" si="2"/>
        <v>-17.61</v>
      </c>
      <c r="AR38" s="3">
        <f t="shared" si="2"/>
        <v>-0.90200000000000002</v>
      </c>
      <c r="AS38" s="3">
        <f t="shared" si="2"/>
        <v>-7.0000000000000007E-2</v>
      </c>
      <c r="AT38" s="3">
        <f t="shared" si="2"/>
        <v>0.81</v>
      </c>
      <c r="AU38" s="3">
        <f t="shared" si="2"/>
        <v>11.484</v>
      </c>
      <c r="AV38" s="4"/>
      <c r="AW38" s="5"/>
      <c r="AX38" s="5"/>
      <c r="AY38" s="5"/>
      <c r="AZ38" s="5"/>
      <c r="BA38" s="5"/>
      <c r="BB38" s="5"/>
      <c r="BC38" s="5"/>
      <c r="BD38" s="5"/>
      <c r="BE38" s="5"/>
      <c r="BF38" s="5"/>
    </row>
    <row r="39" spans="1:69" x14ac:dyDescent="0.25">
      <c r="C39" t="str">
        <f>C17</f>
        <v>terra_day_lst</v>
      </c>
      <c r="F39" s="1" t="s">
        <v>79</v>
      </c>
      <c r="G39" t="s">
        <v>65</v>
      </c>
      <c r="H39"/>
      <c r="K39"/>
      <c r="N39"/>
      <c r="Q39"/>
      <c r="U39"/>
      <c r="AB39" s="2">
        <f>MIN(AB20:AB33)</f>
        <v>0.94899999999999995</v>
      </c>
      <c r="AC39" s="3">
        <f t="shared" ref="AC39:AU39" si="3">MIN(AC20:AC33)</f>
        <v>0.85399999999999998</v>
      </c>
      <c r="AD39" s="3">
        <f t="shared" si="3"/>
        <v>0.97</v>
      </c>
      <c r="AE39" s="2">
        <f t="shared" si="3"/>
        <v>1.5620000000000001</v>
      </c>
      <c r="AF39" s="3">
        <f t="shared" si="3"/>
        <v>1.0189999999999999</v>
      </c>
      <c r="AG39" s="3">
        <f t="shared" si="3"/>
        <v>1.0920000000000001</v>
      </c>
      <c r="AH39" s="2">
        <f t="shared" si="3"/>
        <v>1.1479999999999999</v>
      </c>
      <c r="AI39" s="3">
        <f t="shared" si="3"/>
        <v>0.72499999999999998</v>
      </c>
      <c r="AJ39" s="3">
        <f t="shared" si="3"/>
        <v>0.8</v>
      </c>
      <c r="AK39" s="2"/>
      <c r="AL39" s="3"/>
      <c r="AM39" s="3"/>
      <c r="AN39" s="3"/>
      <c r="AO39" s="2">
        <f t="shared" si="3"/>
        <v>0</v>
      </c>
      <c r="AP39" s="3">
        <f t="shared" si="3"/>
        <v>1.5620000000000001</v>
      </c>
      <c r="AQ39" s="3">
        <f t="shared" si="3"/>
        <v>-17.855</v>
      </c>
      <c r="AR39" s="3">
        <f t="shared" si="3"/>
        <v>-0.92500000000000004</v>
      </c>
      <c r="AS39" s="3">
        <f t="shared" si="3"/>
        <v>-6.8000000000000005E-2</v>
      </c>
      <c r="AT39" s="3">
        <f t="shared" si="3"/>
        <v>0.83299999999999996</v>
      </c>
      <c r="AU39" s="3">
        <f t="shared" si="3"/>
        <v>10.666</v>
      </c>
      <c r="AV39" s="4"/>
      <c r="AW39" s="5"/>
      <c r="AX39" s="5"/>
      <c r="AY39" s="5"/>
      <c r="AZ39" s="5"/>
      <c r="BA39" s="5"/>
      <c r="BB39" s="5"/>
      <c r="BC39" s="5"/>
      <c r="BD39" s="5"/>
      <c r="BE39" s="5"/>
      <c r="BF39" s="5"/>
    </row>
    <row r="40" spans="1:69" x14ac:dyDescent="0.25">
      <c r="H40"/>
      <c r="K40"/>
      <c r="N40"/>
      <c r="Q40"/>
      <c r="U40"/>
      <c r="AB40" s="2"/>
      <c r="AC40" s="3"/>
      <c r="AD40" s="3"/>
      <c r="AE40" s="2"/>
      <c r="AF40" s="3"/>
      <c r="AG40" s="3"/>
      <c r="AH40" s="2"/>
      <c r="AI40" s="3"/>
      <c r="AJ40" s="3"/>
      <c r="AK40" s="2"/>
      <c r="AL40" s="3"/>
      <c r="AM40" s="3"/>
      <c r="AN40" s="3"/>
      <c r="AO40" s="2"/>
      <c r="AP40" s="3"/>
      <c r="AQ40" s="3"/>
      <c r="AR40" s="3"/>
      <c r="AS40" s="3"/>
      <c r="AT40" s="3"/>
      <c r="AU40" s="3"/>
      <c r="AV40" s="4"/>
      <c r="AW40" s="5"/>
      <c r="AX40" s="5"/>
      <c r="AY40" s="5"/>
      <c r="AZ40" s="5"/>
      <c r="BA40" s="5"/>
      <c r="BB40" s="5"/>
      <c r="BC40" s="5"/>
      <c r="BD40" s="5"/>
      <c r="BE40" s="5"/>
      <c r="BF40" s="5"/>
    </row>
    <row r="41" spans="1:69" x14ac:dyDescent="0.25">
      <c r="C41" t="str">
        <f>C4</f>
        <v>aqua_day_lst</v>
      </c>
      <c r="F41" s="1" t="s">
        <v>79</v>
      </c>
      <c r="G41" t="s">
        <v>67</v>
      </c>
      <c r="H41"/>
      <c r="K41"/>
      <c r="N41"/>
      <c r="Q41"/>
      <c r="U41"/>
      <c r="AB41" s="2">
        <f>MAX(AB3:AB16)</f>
        <v>0.97499999999999998</v>
      </c>
      <c r="AC41" s="3">
        <f t="shared" ref="AC41:AU41" si="4">MAX(AC3:AC16)</f>
        <v>0.9</v>
      </c>
      <c r="AD41" s="3">
        <f t="shared" si="4"/>
        <v>0.98499999999999999</v>
      </c>
      <c r="AE41" s="2">
        <f t="shared" si="4"/>
        <v>1.5960000000000001</v>
      </c>
      <c r="AF41" s="3">
        <f t="shared" si="4"/>
        <v>1.0860000000000001</v>
      </c>
      <c r="AG41" s="3">
        <f t="shared" si="4"/>
        <v>1.1970000000000001</v>
      </c>
      <c r="AH41" s="2">
        <f t="shared" si="4"/>
        <v>1.173</v>
      </c>
      <c r="AI41" s="3">
        <f t="shared" si="4"/>
        <v>0.77500000000000002</v>
      </c>
      <c r="AJ41" s="3">
        <f t="shared" si="4"/>
        <v>0.86699999999999999</v>
      </c>
      <c r="AK41" s="2"/>
      <c r="AL41" s="3"/>
      <c r="AM41" s="3"/>
      <c r="AN41" s="3"/>
      <c r="AO41" s="2">
        <f t="shared" si="4"/>
        <v>1E-3</v>
      </c>
      <c r="AP41" s="3">
        <f t="shared" si="4"/>
        <v>1.5960000000000001</v>
      </c>
      <c r="AQ41" s="3">
        <f t="shared" si="4"/>
        <v>-11.489000000000001</v>
      </c>
      <c r="AR41" s="3">
        <f t="shared" si="4"/>
        <v>-0.85299999999999998</v>
      </c>
      <c r="AS41" s="3">
        <f t="shared" si="4"/>
        <v>-4.3999999999999997E-2</v>
      </c>
      <c r="AT41" s="3">
        <f t="shared" si="4"/>
        <v>0.86699999999999999</v>
      </c>
      <c r="AU41" s="3">
        <f t="shared" si="4"/>
        <v>23.501999999999999</v>
      </c>
      <c r="AV41" s="4"/>
      <c r="AW41" s="5"/>
      <c r="AX41" s="5"/>
      <c r="AY41" s="5"/>
      <c r="AZ41" s="5"/>
      <c r="BA41" s="5"/>
      <c r="BB41" s="5"/>
      <c r="BC41" s="5"/>
      <c r="BD41" s="5"/>
      <c r="BE41" s="5"/>
      <c r="BF41" s="5"/>
    </row>
    <row r="42" spans="1:69" x14ac:dyDescent="0.25">
      <c r="C42" t="str">
        <f>C19</f>
        <v>terra_day_lst</v>
      </c>
      <c r="F42" s="1" t="s">
        <v>79</v>
      </c>
      <c r="G42" t="s">
        <v>67</v>
      </c>
      <c r="H42"/>
      <c r="K42"/>
      <c r="N42"/>
      <c r="Q42"/>
      <c r="U42"/>
      <c r="AB42" s="2">
        <f>MAX(AB20:AB33)</f>
        <v>0.97399999999999998</v>
      </c>
      <c r="AC42" s="3">
        <f t="shared" ref="AC42:AU42" si="5">MAX(AC20:AC33)</f>
        <v>0.89200000000000002</v>
      </c>
      <c r="AD42" s="3">
        <f t="shared" si="5"/>
        <v>0.98499999999999999</v>
      </c>
      <c r="AE42" s="2">
        <f t="shared" si="5"/>
        <v>1.643</v>
      </c>
      <c r="AF42" s="3">
        <f t="shared" si="5"/>
        <v>1.1359999999999999</v>
      </c>
      <c r="AG42" s="3">
        <f t="shared" si="5"/>
        <v>1.216</v>
      </c>
      <c r="AH42" s="2">
        <f t="shared" si="5"/>
        <v>1.208</v>
      </c>
      <c r="AI42" s="3">
        <f t="shared" si="5"/>
        <v>0.78900000000000003</v>
      </c>
      <c r="AJ42" s="3">
        <f t="shared" si="5"/>
        <v>0.88400000000000001</v>
      </c>
      <c r="AK42" s="2"/>
      <c r="AL42" s="3"/>
      <c r="AM42" s="3"/>
      <c r="AN42" s="3"/>
      <c r="AO42" s="2">
        <f t="shared" si="5"/>
        <v>1E-3</v>
      </c>
      <c r="AP42" s="3">
        <f t="shared" si="5"/>
        <v>1.643</v>
      </c>
      <c r="AQ42" s="3">
        <f t="shared" si="5"/>
        <v>-11.058</v>
      </c>
      <c r="AR42" s="3">
        <f t="shared" si="5"/>
        <v>-0.86899999999999999</v>
      </c>
      <c r="AS42" s="3">
        <f t="shared" si="5"/>
        <v>-4.2000000000000003E-2</v>
      </c>
      <c r="AT42" s="3">
        <f t="shared" si="5"/>
        <v>0.89200000000000002</v>
      </c>
      <c r="AU42" s="3">
        <f t="shared" si="5"/>
        <v>22.768999999999998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m1_tmax_2000-2016_final_cv_2018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Hough</dc:creator>
  <cp:lastModifiedBy>Ian Hough</cp:lastModifiedBy>
  <dcterms:created xsi:type="dcterms:W3CDTF">2018-05-13T06:21:55Z</dcterms:created>
  <dcterms:modified xsi:type="dcterms:W3CDTF">2018-05-17T15:08:26Z</dcterms:modified>
</cp:coreProperties>
</file>