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m1_tmin_2000-2016_final_cv_2018" sheetId="1" r:id="rId1"/>
  </sheets>
  <calcPr calcId="145621"/>
</workbook>
</file>

<file path=xl/calcChain.xml><?xml version="1.0" encoding="utf-8"?>
<calcChain xmlns="http://schemas.openxmlformats.org/spreadsheetml/2006/main">
  <c r="AU42" i="1" l="1"/>
  <c r="AT42" i="1"/>
  <c r="AS42" i="1"/>
  <c r="AR42" i="1"/>
  <c r="AQ42" i="1"/>
  <c r="AP42" i="1"/>
  <c r="AO42" i="1"/>
  <c r="AJ42" i="1"/>
  <c r="AI42" i="1"/>
  <c r="AH42" i="1"/>
  <c r="AG42" i="1"/>
  <c r="AF42" i="1"/>
  <c r="AE42" i="1"/>
  <c r="AD42" i="1"/>
  <c r="AC42" i="1"/>
  <c r="AB42" i="1"/>
  <c r="C42" i="1"/>
  <c r="AU41" i="1"/>
  <c r="AT41" i="1"/>
  <c r="AS41" i="1"/>
  <c r="AR41" i="1"/>
  <c r="AQ41" i="1"/>
  <c r="AP41" i="1"/>
  <c r="AO41" i="1"/>
  <c r="AJ41" i="1"/>
  <c r="AI41" i="1"/>
  <c r="AH41" i="1"/>
  <c r="AG41" i="1"/>
  <c r="AF41" i="1"/>
  <c r="AE41" i="1"/>
  <c r="AD41" i="1"/>
  <c r="AC41" i="1"/>
  <c r="AB41" i="1"/>
  <c r="C41" i="1"/>
  <c r="AU39" i="1"/>
  <c r="AT39" i="1"/>
  <c r="AS39" i="1"/>
  <c r="AR39" i="1"/>
  <c r="AQ39" i="1"/>
  <c r="AP39" i="1"/>
  <c r="AO39" i="1"/>
  <c r="AJ39" i="1"/>
  <c r="AI39" i="1"/>
  <c r="AH39" i="1"/>
  <c r="AG39" i="1"/>
  <c r="AF39" i="1"/>
  <c r="AE39" i="1"/>
  <c r="AD39" i="1"/>
  <c r="AC39" i="1"/>
  <c r="AB39" i="1"/>
  <c r="C39" i="1"/>
  <c r="AU38" i="1"/>
  <c r="AT38" i="1"/>
  <c r="AS38" i="1"/>
  <c r="AR38" i="1"/>
  <c r="AQ38" i="1"/>
  <c r="AP38" i="1"/>
  <c r="AO38" i="1"/>
  <c r="AJ38" i="1"/>
  <c r="AI38" i="1"/>
  <c r="AH38" i="1"/>
  <c r="AG38" i="1"/>
  <c r="AF38" i="1"/>
  <c r="AE38" i="1"/>
  <c r="AD38" i="1"/>
  <c r="AC38" i="1"/>
  <c r="AB38" i="1"/>
  <c r="C38" i="1"/>
  <c r="AU36" i="1"/>
  <c r="AT36" i="1"/>
  <c r="AS36" i="1"/>
  <c r="AR36" i="1"/>
  <c r="AQ36" i="1"/>
  <c r="AP36" i="1"/>
  <c r="AO36" i="1"/>
  <c r="AJ36" i="1"/>
  <c r="AI36" i="1"/>
  <c r="AH36" i="1"/>
  <c r="AG36" i="1"/>
  <c r="AF36" i="1"/>
  <c r="AE36" i="1"/>
  <c r="AD36" i="1"/>
  <c r="AC36" i="1"/>
  <c r="AB36" i="1"/>
  <c r="C36" i="1"/>
  <c r="AU35" i="1"/>
  <c r="AT35" i="1"/>
  <c r="AS35" i="1"/>
  <c r="AR35" i="1"/>
  <c r="AQ35" i="1"/>
  <c r="AP35" i="1"/>
  <c r="AO35" i="1"/>
  <c r="AJ35" i="1"/>
  <c r="AI35" i="1"/>
  <c r="AH35" i="1"/>
  <c r="AG35" i="1"/>
  <c r="AF35" i="1"/>
  <c r="AE35" i="1"/>
  <c r="AD35" i="1"/>
  <c r="AC35" i="1"/>
  <c r="AB35" i="1"/>
  <c r="C35" i="1"/>
</calcChain>
</file>

<file path=xl/sharedStrings.xml><?xml version="1.0" encoding="utf-8"?>
<sst xmlns="http://schemas.openxmlformats.org/spreadsheetml/2006/main" count="337" uniqueCount="80">
  <si>
    <t>year</t>
  </si>
  <si>
    <t>t_col</t>
  </si>
  <si>
    <t>lst_col</t>
  </si>
  <si>
    <t>rand_eff</t>
  </si>
  <si>
    <t>nesting</t>
  </si>
  <si>
    <t>aic</t>
  </si>
  <si>
    <t>bic</t>
  </si>
  <si>
    <t>r2</t>
  </si>
  <si>
    <t>r2.space</t>
  </si>
  <si>
    <t>r2.time</t>
  </si>
  <si>
    <t>rmse</t>
  </si>
  <si>
    <t>rmse.space</t>
  </si>
  <si>
    <t>rmse.time</t>
  </si>
  <si>
    <t>mae</t>
  </si>
  <si>
    <t>mae.space</t>
  </si>
  <si>
    <t>mae.time</t>
  </si>
  <si>
    <t>i</t>
  </si>
  <si>
    <t>i.se</t>
  </si>
  <si>
    <t>slope</t>
  </si>
  <si>
    <t>slope.se</t>
  </si>
  <si>
    <t>res.mean</t>
  </si>
  <si>
    <t>res.sd</t>
  </si>
  <si>
    <t>res.min</t>
  </si>
  <si>
    <t>res.1Q</t>
  </si>
  <si>
    <t>res.med</t>
  </si>
  <si>
    <t>res.3Q</t>
  </si>
  <si>
    <t>res.max</t>
  </si>
  <si>
    <t>cv.r2</t>
  </si>
  <si>
    <t>cv.r2.space</t>
  </si>
  <si>
    <t>cv.r2.time</t>
  </si>
  <si>
    <t>cv.rmse</t>
  </si>
  <si>
    <t>cv.rmse.space</t>
  </si>
  <si>
    <t>cv.rmse.time</t>
  </si>
  <si>
    <t>cv.mae</t>
  </si>
  <si>
    <t>cv.mae.space</t>
  </si>
  <si>
    <t>cv.mae.time</t>
  </si>
  <si>
    <t>cv.i</t>
  </si>
  <si>
    <t>cv.i.se</t>
  </si>
  <si>
    <t>cv.slope</t>
  </si>
  <si>
    <t>cv.slope.se</t>
  </si>
  <si>
    <t>cv.res.mean</t>
  </si>
  <si>
    <t>cv.res.sd</t>
  </si>
  <si>
    <t>cv.res.min</t>
  </si>
  <si>
    <t>cv.res.1Q</t>
  </si>
  <si>
    <t>cv.res.med</t>
  </si>
  <si>
    <t>cv.res.3Q</t>
  </si>
  <si>
    <t>cv.res.max</t>
  </si>
  <si>
    <t>(Intercept).t</t>
  </si>
  <si>
    <t>lst_col.t</t>
  </si>
  <si>
    <t>emis_col.t</t>
  </si>
  <si>
    <t>ndvi_col.t</t>
  </si>
  <si>
    <t>elev.t</t>
  </si>
  <si>
    <t>pop.t</t>
  </si>
  <si>
    <t>sim_col.t</t>
  </si>
  <si>
    <t>clc_artificial.t</t>
  </si>
  <si>
    <t>clc_water.t</t>
  </si>
  <si>
    <t>clc_bare.t</t>
  </si>
  <si>
    <t>clc_vegetation.t</t>
  </si>
  <si>
    <t>tmin</t>
  </si>
  <si>
    <t>aqua_night_lst</t>
  </si>
  <si>
    <t xml:space="preserve">1 + aqua_night_lst </t>
  </si>
  <si>
    <t>date/climate_type</t>
  </si>
  <si>
    <t>NA</t>
  </si>
  <si>
    <t>terra_night_lst</t>
  </si>
  <si>
    <t xml:space="preserve">1 + terra_night_lst </t>
  </si>
  <si>
    <t>min</t>
  </si>
  <si>
    <t>mean</t>
  </si>
  <si>
    <t>max</t>
  </si>
  <si>
    <t>(Intercept).v</t>
  </si>
  <si>
    <t>lst_col.v</t>
  </si>
  <si>
    <t>emis_col.v</t>
  </si>
  <si>
    <t>ndvi_col.v</t>
  </si>
  <si>
    <t>elev.v</t>
  </si>
  <si>
    <t>pop.v</t>
  </si>
  <si>
    <t>sim_col.v</t>
  </si>
  <si>
    <t>clc_artificial.v</t>
  </si>
  <si>
    <t>clc_water.v</t>
  </si>
  <si>
    <t>clc_bare.v</t>
  </si>
  <si>
    <t>clc_vegetation.v</t>
  </si>
  <si>
    <t>2003:2016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</si>
</sst>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5" formatCode="0.00_);[Red]\(0.00\)"/>
    <numFmt numFmtId="166" formatCode="0.000_);[Red]\(0.000\)"/>
    <numFmt numFmtId="167" formatCode="0.0_);[Red]\(0.0\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0" fillId="0" borderId="0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165" fontId="0" fillId="0" borderId="11" xfId="0" applyNumberFormat="1" applyBorder="1"/>
    <xf numFmtId="165" fontId="0" fillId="0" borderId="0" xfId="0" applyNumberFormat="1"/>
    <xf numFmtId="165" fontId="0" fillId="0" borderId="0" xfId="0" applyNumberFormat="1" applyBorder="1"/>
    <xf numFmtId="165" fontId="0" fillId="0" borderId="12" xfId="0" applyNumberFormat="1" applyBorder="1"/>
    <xf numFmtId="165" fontId="0" fillId="0" borderId="10" xfId="0" applyNumberFormat="1" applyBorder="1"/>
    <xf numFmtId="166" fontId="0" fillId="0" borderId="11" xfId="0" applyNumberFormat="1" applyBorder="1"/>
    <xf numFmtId="166" fontId="0" fillId="0" borderId="0" xfId="0" applyNumberFormat="1"/>
    <xf numFmtId="166" fontId="0" fillId="0" borderId="0" xfId="0" applyNumberFormat="1" applyBorder="1"/>
    <xf numFmtId="166" fontId="0" fillId="0" borderId="12" xfId="0" applyNumberFormat="1" applyBorder="1"/>
    <xf numFmtId="166" fontId="0" fillId="0" borderId="10" xfId="0" applyNumberFormat="1" applyBorder="1"/>
    <xf numFmtId="167" fontId="0" fillId="0" borderId="11" xfId="0" applyNumberFormat="1" applyBorder="1"/>
    <xf numFmtId="167" fontId="0" fillId="0" borderId="0" xfId="0" applyNumberFormat="1"/>
    <xf numFmtId="167" fontId="0" fillId="0" borderId="0" xfId="0" applyNumberFormat="1" applyBorder="1"/>
    <xf numFmtId="167" fontId="0" fillId="0" borderId="12" xfId="0" applyNumberFormat="1" applyBorder="1"/>
    <xf numFmtId="167" fontId="0" fillId="0" borderId="10" xfId="0" applyNumberForma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42"/>
  <sheetViews>
    <sheetView tabSelected="1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D2" sqref="D2"/>
    </sheetView>
  </sheetViews>
  <sheetFormatPr defaultRowHeight="15" x14ac:dyDescent="0.25"/>
  <cols>
    <col min="3" max="3" width="14.140625" bestFit="1" customWidth="1"/>
    <col min="6" max="6" width="9.140625" style="3"/>
    <col min="8" max="27" width="0" hidden="1" customWidth="1"/>
    <col min="28" max="28" width="9.140625" style="3"/>
    <col min="31" max="31" width="9.140625" style="3"/>
    <col min="34" max="34" width="9.140625" style="3"/>
    <col min="37" max="37" width="9.140625" style="3"/>
    <col min="41" max="41" width="9.140625" style="3"/>
    <col min="48" max="48" width="9.140625" style="3"/>
    <col min="59" max="59" width="9.140625" style="3"/>
  </cols>
  <sheetData>
    <row r="1" spans="1:6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3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s="3" t="s">
        <v>27</v>
      </c>
      <c r="AC1" t="s">
        <v>28</v>
      </c>
      <c r="AD1" t="s">
        <v>29</v>
      </c>
      <c r="AE1" s="3" t="s">
        <v>30</v>
      </c>
      <c r="AF1" t="s">
        <v>31</v>
      </c>
      <c r="AG1" t="s">
        <v>32</v>
      </c>
      <c r="AH1" s="3" t="s">
        <v>33</v>
      </c>
      <c r="AI1" t="s">
        <v>34</v>
      </c>
      <c r="AJ1" t="s">
        <v>35</v>
      </c>
      <c r="AK1" s="3" t="s">
        <v>36</v>
      </c>
      <c r="AL1" t="s">
        <v>37</v>
      </c>
      <c r="AM1" t="s">
        <v>38</v>
      </c>
      <c r="AN1" t="s">
        <v>39</v>
      </c>
      <c r="AO1" s="3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s="3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s="3" t="s">
        <v>68</v>
      </c>
      <c r="BH1" t="s">
        <v>69</v>
      </c>
      <c r="BI1" t="s">
        <v>70</v>
      </c>
      <c r="BJ1" t="s">
        <v>71</v>
      </c>
      <c r="BK1" t="s">
        <v>72</v>
      </c>
      <c r="BL1" t="s">
        <v>73</v>
      </c>
      <c r="BM1" t="s">
        <v>74</v>
      </c>
      <c r="BN1" t="s">
        <v>75</v>
      </c>
      <c r="BO1" t="s">
        <v>76</v>
      </c>
      <c r="BP1" t="s">
        <v>77</v>
      </c>
      <c r="BQ1" t="s">
        <v>78</v>
      </c>
    </row>
    <row r="2" spans="1:69" x14ac:dyDescent="0.25">
      <c r="A2">
        <v>2002</v>
      </c>
      <c r="B2" t="s">
        <v>58</v>
      </c>
      <c r="C2" t="s">
        <v>59</v>
      </c>
      <c r="D2" t="s">
        <v>60</v>
      </c>
      <c r="E2" t="s">
        <v>61</v>
      </c>
      <c r="F2" s="3">
        <v>568215</v>
      </c>
      <c r="G2">
        <v>568374</v>
      </c>
      <c r="H2">
        <v>0.92100000000000004</v>
      </c>
      <c r="I2">
        <v>0.85799999999999998</v>
      </c>
      <c r="J2">
        <v>0.93600000000000005</v>
      </c>
      <c r="K2">
        <v>1.448</v>
      </c>
      <c r="L2">
        <v>0.85499999999999998</v>
      </c>
      <c r="M2">
        <v>1.171</v>
      </c>
      <c r="N2">
        <v>1.0880000000000001</v>
      </c>
      <c r="O2">
        <v>0.64600000000000002</v>
      </c>
      <c r="P2">
        <v>0.875</v>
      </c>
      <c r="Q2">
        <v>-0.01</v>
      </c>
      <c r="R2">
        <v>7.0000000000000001E-3</v>
      </c>
      <c r="S2">
        <v>1.0009999999999999</v>
      </c>
      <c r="T2">
        <v>1E-3</v>
      </c>
      <c r="U2">
        <v>0</v>
      </c>
      <c r="V2">
        <v>1.448</v>
      </c>
      <c r="W2">
        <v>-10.504</v>
      </c>
      <c r="X2">
        <v>-0.84099999999999997</v>
      </c>
      <c r="Y2">
        <v>2.1999999999999999E-2</v>
      </c>
      <c r="Z2">
        <v>0.83499999999999996</v>
      </c>
      <c r="AA2">
        <v>9.4990000000000006</v>
      </c>
      <c r="AB2" s="10">
        <v>0.91800000000000004</v>
      </c>
      <c r="AC2" s="11">
        <v>0.85299999999999998</v>
      </c>
      <c r="AD2" s="11">
        <v>0.93300000000000005</v>
      </c>
      <c r="AE2" s="5">
        <v>1.48</v>
      </c>
      <c r="AF2" s="6">
        <v>0.871</v>
      </c>
      <c r="AG2" s="6">
        <v>1.198</v>
      </c>
      <c r="AH2" s="5">
        <v>1.109</v>
      </c>
      <c r="AI2" s="6">
        <v>0.65600000000000003</v>
      </c>
      <c r="AJ2" s="6">
        <v>0.89200000000000002</v>
      </c>
      <c r="AK2" s="5">
        <v>0.01</v>
      </c>
      <c r="AL2" s="6">
        <v>7.0000000000000001E-3</v>
      </c>
      <c r="AM2" s="6">
        <v>0.999</v>
      </c>
      <c r="AN2" s="6">
        <v>1E-3</v>
      </c>
      <c r="AO2" s="5">
        <v>3.0000000000000001E-3</v>
      </c>
      <c r="AP2" s="6">
        <v>1.48</v>
      </c>
      <c r="AQ2" s="6">
        <v>-10.928000000000001</v>
      </c>
      <c r="AR2" s="6">
        <v>-0.85299999999999998</v>
      </c>
      <c r="AS2" s="6">
        <v>2.1999999999999999E-2</v>
      </c>
      <c r="AT2" s="6">
        <v>0.84699999999999998</v>
      </c>
      <c r="AU2" s="6">
        <v>9.5370000000000008</v>
      </c>
      <c r="AV2" s="15">
        <v>133.47</v>
      </c>
      <c r="AW2" s="16">
        <v>27.25</v>
      </c>
      <c r="AX2" s="16">
        <v>7.81</v>
      </c>
      <c r="AY2" s="16" t="s">
        <v>62</v>
      </c>
      <c r="AZ2" s="16">
        <v>-7.37</v>
      </c>
      <c r="BA2" s="16">
        <v>13.73</v>
      </c>
      <c r="BB2" s="16">
        <v>256.16000000000003</v>
      </c>
      <c r="BC2" s="16">
        <v>8.56</v>
      </c>
      <c r="BD2" s="16">
        <v>18.940000000000001</v>
      </c>
      <c r="BE2" s="16" t="s">
        <v>62</v>
      </c>
      <c r="BF2" s="16">
        <v>5.6</v>
      </c>
      <c r="BG2" s="15">
        <v>8.3759999999999994</v>
      </c>
      <c r="BH2" s="6">
        <v>1.3779999999999999</v>
      </c>
      <c r="BI2" s="6">
        <v>3.5999999999999997E-2</v>
      </c>
      <c r="BJ2" s="6" t="s">
        <v>62</v>
      </c>
      <c r="BK2" s="6">
        <v>-5.7000000000000002E-2</v>
      </c>
      <c r="BL2" s="6">
        <v>6.2E-2</v>
      </c>
      <c r="BM2" s="6">
        <v>3.246</v>
      </c>
      <c r="BN2" s="6">
        <v>0.13100000000000001</v>
      </c>
      <c r="BO2" s="6">
        <v>8.3000000000000004E-2</v>
      </c>
      <c r="BP2" s="6" t="s">
        <v>62</v>
      </c>
      <c r="BQ2" s="6">
        <v>8.5000000000000006E-2</v>
      </c>
    </row>
    <row r="3" spans="1:69" x14ac:dyDescent="0.25">
      <c r="A3">
        <v>2003</v>
      </c>
      <c r="B3" t="s">
        <v>58</v>
      </c>
      <c r="C3" t="s">
        <v>59</v>
      </c>
      <c r="D3" t="s">
        <v>60</v>
      </c>
      <c r="E3" t="s">
        <v>61</v>
      </c>
      <c r="F3" s="3">
        <v>1545944</v>
      </c>
      <c r="G3">
        <v>1546119</v>
      </c>
      <c r="H3">
        <v>0.95699999999999996</v>
      </c>
      <c r="I3">
        <v>0.86199999999999999</v>
      </c>
      <c r="J3">
        <v>0.96899999999999997</v>
      </c>
      <c r="K3">
        <v>1.595</v>
      </c>
      <c r="L3">
        <v>0.96899999999999997</v>
      </c>
      <c r="M3">
        <v>1.272</v>
      </c>
      <c r="N3">
        <v>1.2</v>
      </c>
      <c r="O3">
        <v>0.74</v>
      </c>
      <c r="P3">
        <v>0.94699999999999995</v>
      </c>
      <c r="Q3">
        <v>-3.0000000000000001E-3</v>
      </c>
      <c r="R3">
        <v>3.0000000000000001E-3</v>
      </c>
      <c r="S3">
        <v>1.0009999999999999</v>
      </c>
      <c r="T3">
        <v>0</v>
      </c>
      <c r="U3">
        <v>0</v>
      </c>
      <c r="V3">
        <v>1.595</v>
      </c>
      <c r="W3">
        <v>-13.404</v>
      </c>
      <c r="X3">
        <v>-0.93100000000000005</v>
      </c>
      <c r="Y3">
        <v>1.2E-2</v>
      </c>
      <c r="Z3">
        <v>0.91700000000000004</v>
      </c>
      <c r="AA3">
        <v>12.943</v>
      </c>
      <c r="AB3" s="10">
        <v>0.95499999999999996</v>
      </c>
      <c r="AC3" s="11">
        <v>0.85599999999999998</v>
      </c>
      <c r="AD3" s="11">
        <v>0.96799999999999997</v>
      </c>
      <c r="AE3" s="5">
        <v>1.62</v>
      </c>
      <c r="AF3" s="6">
        <v>0.98899999999999999</v>
      </c>
      <c r="AG3" s="6">
        <v>1.294</v>
      </c>
      <c r="AH3" s="5">
        <v>1.2170000000000001</v>
      </c>
      <c r="AI3" s="6">
        <v>0.75</v>
      </c>
      <c r="AJ3" s="6">
        <v>0.96099999999999997</v>
      </c>
      <c r="AK3" s="5">
        <v>3.0000000000000001E-3</v>
      </c>
      <c r="AL3" s="6">
        <v>3.0000000000000001E-3</v>
      </c>
      <c r="AM3" s="6">
        <v>1</v>
      </c>
      <c r="AN3" s="6">
        <v>0</v>
      </c>
      <c r="AO3" s="5">
        <v>2E-3</v>
      </c>
      <c r="AP3" s="6">
        <v>1.62</v>
      </c>
      <c r="AQ3" s="6">
        <v>-13.786</v>
      </c>
      <c r="AR3" s="6">
        <v>-0.94299999999999995</v>
      </c>
      <c r="AS3" s="6">
        <v>1.2E-2</v>
      </c>
      <c r="AT3" s="6">
        <v>0.92900000000000005</v>
      </c>
      <c r="AU3" s="6">
        <v>13.55</v>
      </c>
      <c r="AV3" s="15">
        <v>143.13999999999999</v>
      </c>
      <c r="AW3" s="16">
        <v>46.78</v>
      </c>
      <c r="AX3" s="16">
        <v>15.76</v>
      </c>
      <c r="AY3" s="16">
        <v>-15.55</v>
      </c>
      <c r="AZ3" s="16">
        <v>6.98</v>
      </c>
      <c r="BA3" s="16">
        <v>14.51</v>
      </c>
      <c r="BB3" s="16">
        <v>379.92</v>
      </c>
      <c r="BC3" s="16" t="s">
        <v>62</v>
      </c>
      <c r="BD3" s="16">
        <v>18.87</v>
      </c>
      <c r="BE3" s="16" t="s">
        <v>62</v>
      </c>
      <c r="BF3" s="16">
        <v>-3.26</v>
      </c>
      <c r="BG3" s="15">
        <v>6.5469999999999997</v>
      </c>
      <c r="BH3" s="6">
        <v>2.448</v>
      </c>
      <c r="BI3" s="6">
        <v>0.05</v>
      </c>
      <c r="BJ3" s="6">
        <v>-5.1999999999999998E-2</v>
      </c>
      <c r="BK3" s="6">
        <v>3.2000000000000001E-2</v>
      </c>
      <c r="BL3" s="6">
        <v>4.3999999999999997E-2</v>
      </c>
      <c r="BM3" s="6">
        <v>4.5609999999999999</v>
      </c>
      <c r="BN3" s="6" t="s">
        <v>62</v>
      </c>
      <c r="BO3" s="6">
        <v>0.05</v>
      </c>
      <c r="BP3" s="6" t="s">
        <v>62</v>
      </c>
      <c r="BQ3" s="6">
        <v>-0.01</v>
      </c>
    </row>
    <row r="4" spans="1:69" x14ac:dyDescent="0.25">
      <c r="A4">
        <v>2004</v>
      </c>
      <c r="B4" t="s">
        <v>58</v>
      </c>
      <c r="C4" t="s">
        <v>59</v>
      </c>
      <c r="D4" t="s">
        <v>60</v>
      </c>
      <c r="E4" t="s">
        <v>61</v>
      </c>
      <c r="F4" s="3">
        <v>1386208</v>
      </c>
      <c r="G4">
        <v>1386371</v>
      </c>
      <c r="H4">
        <v>0.94499999999999995</v>
      </c>
      <c r="I4">
        <v>0.86399999999999999</v>
      </c>
      <c r="J4">
        <v>0.95799999999999996</v>
      </c>
      <c r="K4">
        <v>1.554</v>
      </c>
      <c r="L4">
        <v>0.88</v>
      </c>
      <c r="M4">
        <v>1.2749999999999999</v>
      </c>
      <c r="N4">
        <v>1.165</v>
      </c>
      <c r="O4">
        <v>0.66900000000000004</v>
      </c>
      <c r="P4">
        <v>0.94699999999999995</v>
      </c>
      <c r="Q4">
        <v>-5.0000000000000001E-3</v>
      </c>
      <c r="R4">
        <v>4.0000000000000001E-3</v>
      </c>
      <c r="S4">
        <v>1.0009999999999999</v>
      </c>
      <c r="T4">
        <v>0</v>
      </c>
      <c r="U4">
        <v>0</v>
      </c>
      <c r="V4">
        <v>1.554</v>
      </c>
      <c r="W4">
        <v>-16.538</v>
      </c>
      <c r="X4">
        <v>-0.89500000000000002</v>
      </c>
      <c r="Y4">
        <v>2.5000000000000001E-2</v>
      </c>
      <c r="Z4">
        <v>0.89400000000000002</v>
      </c>
      <c r="AA4">
        <v>12.212999999999999</v>
      </c>
      <c r="AB4" s="10">
        <v>0.94299999999999995</v>
      </c>
      <c r="AC4" s="11">
        <v>0.86</v>
      </c>
      <c r="AD4" s="11">
        <v>0.95699999999999996</v>
      </c>
      <c r="AE4" s="5">
        <v>1.5820000000000001</v>
      </c>
      <c r="AF4" s="6">
        <v>0.89300000000000002</v>
      </c>
      <c r="AG4" s="6">
        <v>1.2989999999999999</v>
      </c>
      <c r="AH4" s="5">
        <v>1.1839999999999999</v>
      </c>
      <c r="AI4" s="6">
        <v>0.67800000000000005</v>
      </c>
      <c r="AJ4" s="6">
        <v>0.96299999999999997</v>
      </c>
      <c r="AK4" s="5">
        <v>3.0000000000000001E-3</v>
      </c>
      <c r="AL4" s="6">
        <v>4.0000000000000001E-3</v>
      </c>
      <c r="AM4" s="6">
        <v>1</v>
      </c>
      <c r="AN4" s="6">
        <v>0</v>
      </c>
      <c r="AO4" s="5">
        <v>2E-3</v>
      </c>
      <c r="AP4" s="6">
        <v>1.5820000000000001</v>
      </c>
      <c r="AQ4" s="6">
        <v>-16.780999999999999</v>
      </c>
      <c r="AR4" s="6">
        <v>-0.90700000000000003</v>
      </c>
      <c r="AS4" s="6">
        <v>2.5000000000000001E-2</v>
      </c>
      <c r="AT4" s="6">
        <v>0.90800000000000003</v>
      </c>
      <c r="AU4" s="6">
        <v>12.337999999999999</v>
      </c>
      <c r="AV4" s="15">
        <v>131.81</v>
      </c>
      <c r="AW4" s="16">
        <v>42.5</v>
      </c>
      <c r="AX4" s="16">
        <v>8.4700000000000006</v>
      </c>
      <c r="AY4" s="16">
        <v>-3.02</v>
      </c>
      <c r="AZ4" s="16" t="s">
        <v>62</v>
      </c>
      <c r="BA4" s="16">
        <v>20.69</v>
      </c>
      <c r="BB4" s="16">
        <v>402.35</v>
      </c>
      <c r="BC4" s="16" t="s">
        <v>62</v>
      </c>
      <c r="BD4" s="16">
        <v>28.41</v>
      </c>
      <c r="BE4" s="16" t="s">
        <v>62</v>
      </c>
      <c r="BF4" s="16">
        <v>-5.14</v>
      </c>
      <c r="BG4" s="15">
        <v>6.2930000000000001</v>
      </c>
      <c r="BH4" s="6">
        <v>1.8560000000000001</v>
      </c>
      <c r="BI4" s="6">
        <v>2.7E-2</v>
      </c>
      <c r="BJ4" s="6">
        <v>-1.0999999999999999E-2</v>
      </c>
      <c r="BK4" s="6" t="s">
        <v>62</v>
      </c>
      <c r="BL4" s="6">
        <v>6.4000000000000001E-2</v>
      </c>
      <c r="BM4" s="6">
        <v>4.1429999999999998</v>
      </c>
      <c r="BN4" s="6" t="s">
        <v>62</v>
      </c>
      <c r="BO4" s="6">
        <v>7.6999999999999999E-2</v>
      </c>
      <c r="BP4" s="6" t="s">
        <v>62</v>
      </c>
      <c r="BQ4" s="6">
        <v>-1.7000000000000001E-2</v>
      </c>
    </row>
    <row r="5" spans="1:69" x14ac:dyDescent="0.25">
      <c r="A5">
        <v>2005</v>
      </c>
      <c r="B5" t="s">
        <v>58</v>
      </c>
      <c r="C5" t="s">
        <v>59</v>
      </c>
      <c r="D5" t="s">
        <v>60</v>
      </c>
      <c r="E5" t="s">
        <v>61</v>
      </c>
      <c r="F5" s="3">
        <v>1515320</v>
      </c>
      <c r="G5">
        <v>1515494</v>
      </c>
      <c r="H5">
        <v>0.95499999999999996</v>
      </c>
      <c r="I5">
        <v>0.84399999999999997</v>
      </c>
      <c r="J5">
        <v>0.96699999999999997</v>
      </c>
      <c r="K5">
        <v>1.5840000000000001</v>
      </c>
      <c r="L5">
        <v>0.96499999999999997</v>
      </c>
      <c r="M5">
        <v>1.2849999999999999</v>
      </c>
      <c r="N5">
        <v>1.1870000000000001</v>
      </c>
      <c r="O5">
        <v>0.71399999999999997</v>
      </c>
      <c r="P5">
        <v>0.95399999999999996</v>
      </c>
      <c r="Q5">
        <v>-3.0000000000000001E-3</v>
      </c>
      <c r="R5">
        <v>3.0000000000000001E-3</v>
      </c>
      <c r="S5">
        <v>1.0009999999999999</v>
      </c>
      <c r="T5">
        <v>0</v>
      </c>
      <c r="U5">
        <v>0</v>
      </c>
      <c r="V5">
        <v>1.5840000000000001</v>
      </c>
      <c r="W5">
        <v>-12.691000000000001</v>
      </c>
      <c r="X5">
        <v>-0.90800000000000003</v>
      </c>
      <c r="Y5">
        <v>3.2000000000000001E-2</v>
      </c>
      <c r="Z5">
        <v>0.91400000000000003</v>
      </c>
      <c r="AA5">
        <v>21.062999999999999</v>
      </c>
      <c r="AB5" s="10">
        <v>0.95299999999999996</v>
      </c>
      <c r="AC5" s="11">
        <v>0.84</v>
      </c>
      <c r="AD5" s="11">
        <v>0.96599999999999997</v>
      </c>
      <c r="AE5" s="5">
        <v>1.61</v>
      </c>
      <c r="AF5" s="6">
        <v>0.97699999999999998</v>
      </c>
      <c r="AG5" s="6">
        <v>1.3069999999999999</v>
      </c>
      <c r="AH5" s="5">
        <v>1.204</v>
      </c>
      <c r="AI5" s="6">
        <v>0.72299999999999998</v>
      </c>
      <c r="AJ5" s="6">
        <v>0.96799999999999997</v>
      </c>
      <c r="AK5" s="5">
        <v>3.0000000000000001E-3</v>
      </c>
      <c r="AL5" s="6">
        <v>3.0000000000000001E-3</v>
      </c>
      <c r="AM5" s="6">
        <v>1</v>
      </c>
      <c r="AN5" s="6">
        <v>0</v>
      </c>
      <c r="AO5" s="5">
        <v>2E-3</v>
      </c>
      <c r="AP5" s="6">
        <v>1.61</v>
      </c>
      <c r="AQ5" s="6">
        <v>-12.827999999999999</v>
      </c>
      <c r="AR5" s="6">
        <v>-0.91900000000000004</v>
      </c>
      <c r="AS5" s="6">
        <v>3.3000000000000002E-2</v>
      </c>
      <c r="AT5" s="6">
        <v>0.92600000000000005</v>
      </c>
      <c r="AU5" s="6">
        <v>21.157</v>
      </c>
      <c r="AV5" s="15">
        <v>125.22</v>
      </c>
      <c r="AW5" s="16">
        <v>44.81</v>
      </c>
      <c r="AX5" s="16">
        <v>9.5299999999999994</v>
      </c>
      <c r="AY5" s="16">
        <v>-8.7899999999999991</v>
      </c>
      <c r="AZ5" s="16">
        <v>11.97</v>
      </c>
      <c r="BA5" s="16">
        <v>18.829999999999998</v>
      </c>
      <c r="BB5" s="16">
        <v>398.68</v>
      </c>
      <c r="BC5" s="16" t="s">
        <v>62</v>
      </c>
      <c r="BD5" s="16">
        <v>24.71</v>
      </c>
      <c r="BE5" s="16" t="s">
        <v>62</v>
      </c>
      <c r="BF5" s="16">
        <v>-4.45</v>
      </c>
      <c r="BG5" s="15">
        <v>5.9610000000000003</v>
      </c>
      <c r="BH5" s="6">
        <v>2.2370000000000001</v>
      </c>
      <c r="BI5" s="6">
        <v>0.03</v>
      </c>
      <c r="BJ5" s="6">
        <v>-3.2000000000000001E-2</v>
      </c>
      <c r="BK5" s="6">
        <v>5.6000000000000001E-2</v>
      </c>
      <c r="BL5" s="6">
        <v>5.7000000000000002E-2</v>
      </c>
      <c r="BM5" s="6">
        <v>4.6059999999999999</v>
      </c>
      <c r="BN5" s="6" t="s">
        <v>62</v>
      </c>
      <c r="BO5" s="6">
        <v>6.5000000000000002E-2</v>
      </c>
      <c r="BP5" s="6" t="s">
        <v>62</v>
      </c>
      <c r="BQ5" s="6">
        <v>-1.4E-2</v>
      </c>
    </row>
    <row r="6" spans="1:69" x14ac:dyDescent="0.25">
      <c r="A6">
        <v>2006</v>
      </c>
      <c r="B6" t="s">
        <v>58</v>
      </c>
      <c r="C6" t="s">
        <v>59</v>
      </c>
      <c r="D6" t="s">
        <v>60</v>
      </c>
      <c r="E6" t="s">
        <v>61</v>
      </c>
      <c r="F6" s="3">
        <v>1366719</v>
      </c>
      <c r="G6">
        <v>1366892</v>
      </c>
      <c r="H6">
        <v>0.95599999999999996</v>
      </c>
      <c r="I6">
        <v>0.86799999999999999</v>
      </c>
      <c r="J6">
        <v>0.96799999999999997</v>
      </c>
      <c r="K6">
        <v>1.5289999999999999</v>
      </c>
      <c r="L6">
        <v>0.88300000000000001</v>
      </c>
      <c r="M6">
        <v>1.246</v>
      </c>
      <c r="N6">
        <v>1.1439999999999999</v>
      </c>
      <c r="O6">
        <v>0.66400000000000003</v>
      </c>
      <c r="P6">
        <v>0.92500000000000004</v>
      </c>
      <c r="Q6">
        <v>-4.0000000000000001E-3</v>
      </c>
      <c r="R6">
        <v>3.0000000000000001E-3</v>
      </c>
      <c r="S6">
        <v>1.0009999999999999</v>
      </c>
      <c r="T6">
        <v>0</v>
      </c>
      <c r="U6">
        <v>0</v>
      </c>
      <c r="V6">
        <v>1.5289999999999999</v>
      </c>
      <c r="W6">
        <v>-13.739000000000001</v>
      </c>
      <c r="X6">
        <v>-0.874</v>
      </c>
      <c r="Y6">
        <v>3.2000000000000001E-2</v>
      </c>
      <c r="Z6">
        <v>0.88</v>
      </c>
      <c r="AA6">
        <v>10.193</v>
      </c>
      <c r="AB6" s="10">
        <v>0.95499999999999996</v>
      </c>
      <c r="AC6" s="11">
        <v>0.86399999999999999</v>
      </c>
      <c r="AD6" s="11">
        <v>0.96699999999999997</v>
      </c>
      <c r="AE6" s="5">
        <v>1.5549999999999999</v>
      </c>
      <c r="AF6" s="6">
        <v>0.89600000000000002</v>
      </c>
      <c r="AG6" s="6">
        <v>1.2689999999999999</v>
      </c>
      <c r="AH6" s="5">
        <v>1.1619999999999999</v>
      </c>
      <c r="AI6" s="6">
        <v>0.67300000000000004</v>
      </c>
      <c r="AJ6" s="6">
        <v>0.94</v>
      </c>
      <c r="AK6" s="5">
        <v>3.0000000000000001E-3</v>
      </c>
      <c r="AL6" s="6">
        <v>4.0000000000000001E-3</v>
      </c>
      <c r="AM6" s="6">
        <v>1</v>
      </c>
      <c r="AN6" s="6">
        <v>0</v>
      </c>
      <c r="AO6" s="5">
        <v>2E-3</v>
      </c>
      <c r="AP6" s="6">
        <v>1.5549999999999999</v>
      </c>
      <c r="AQ6" s="6">
        <v>-13.852</v>
      </c>
      <c r="AR6" s="6">
        <v>-0.88500000000000001</v>
      </c>
      <c r="AS6" s="6">
        <v>3.2000000000000001E-2</v>
      </c>
      <c r="AT6" s="6">
        <v>0.89200000000000002</v>
      </c>
      <c r="AU6" s="6">
        <v>10.369</v>
      </c>
      <c r="AV6" s="15">
        <v>133.07</v>
      </c>
      <c r="AW6" s="16">
        <v>41.14</v>
      </c>
      <c r="AX6" s="16">
        <v>12.85</v>
      </c>
      <c r="AY6" s="16">
        <v>-3.48</v>
      </c>
      <c r="AZ6" s="16">
        <v>9.24</v>
      </c>
      <c r="BA6" s="16">
        <v>20.74</v>
      </c>
      <c r="BB6" s="16">
        <v>391.67</v>
      </c>
      <c r="BC6" s="16" t="s">
        <v>62</v>
      </c>
      <c r="BD6" s="16">
        <v>29.3</v>
      </c>
      <c r="BE6" s="16" t="s">
        <v>62</v>
      </c>
      <c r="BF6" s="16">
        <v>-4.5</v>
      </c>
      <c r="BG6" s="15">
        <v>6.7690000000000001</v>
      </c>
      <c r="BH6" s="6">
        <v>2.0190000000000001</v>
      </c>
      <c r="BI6" s="6">
        <v>4.1000000000000002E-2</v>
      </c>
      <c r="BJ6" s="6">
        <v>-1.2999999999999999E-2</v>
      </c>
      <c r="BK6" s="6">
        <v>4.4999999999999998E-2</v>
      </c>
      <c r="BL6" s="6">
        <v>6.3E-2</v>
      </c>
      <c r="BM6" s="6">
        <v>4.6029999999999998</v>
      </c>
      <c r="BN6" s="6" t="s">
        <v>62</v>
      </c>
      <c r="BO6" s="6">
        <v>7.8E-2</v>
      </c>
      <c r="BP6" s="6" t="s">
        <v>62</v>
      </c>
      <c r="BQ6" s="6">
        <v>-1.4E-2</v>
      </c>
    </row>
    <row r="7" spans="1:69" x14ac:dyDescent="0.25">
      <c r="A7">
        <v>2007</v>
      </c>
      <c r="B7" t="s">
        <v>58</v>
      </c>
      <c r="C7" t="s">
        <v>59</v>
      </c>
      <c r="D7" t="s">
        <v>60</v>
      </c>
      <c r="E7" t="s">
        <v>61</v>
      </c>
      <c r="F7" s="3">
        <v>1441461</v>
      </c>
      <c r="G7">
        <v>1441635</v>
      </c>
      <c r="H7">
        <v>0.94099999999999995</v>
      </c>
      <c r="I7">
        <v>0.83799999999999997</v>
      </c>
      <c r="J7">
        <v>0.95599999999999996</v>
      </c>
      <c r="K7">
        <v>1.534</v>
      </c>
      <c r="L7">
        <v>0.89900000000000002</v>
      </c>
      <c r="M7">
        <v>1.24</v>
      </c>
      <c r="N7">
        <v>1.151</v>
      </c>
      <c r="O7">
        <v>0.67600000000000005</v>
      </c>
      <c r="P7">
        <v>0.92400000000000004</v>
      </c>
      <c r="Q7">
        <v>-5.0000000000000001E-3</v>
      </c>
      <c r="R7">
        <v>3.0000000000000001E-3</v>
      </c>
      <c r="S7">
        <v>1.0009999999999999</v>
      </c>
      <c r="T7">
        <v>0</v>
      </c>
      <c r="U7">
        <v>0</v>
      </c>
      <c r="V7">
        <v>1.534</v>
      </c>
      <c r="W7">
        <v>-13.356999999999999</v>
      </c>
      <c r="X7">
        <v>-0.87</v>
      </c>
      <c r="Y7">
        <v>0.04</v>
      </c>
      <c r="Z7">
        <v>0.89200000000000002</v>
      </c>
      <c r="AA7">
        <v>9.7929999999999993</v>
      </c>
      <c r="AB7" s="10">
        <v>0.93899999999999995</v>
      </c>
      <c r="AC7" s="11">
        <v>0.83199999999999996</v>
      </c>
      <c r="AD7" s="11">
        <v>0.95399999999999996</v>
      </c>
      <c r="AE7" s="5">
        <v>1.5620000000000001</v>
      </c>
      <c r="AF7" s="6">
        <v>0.91600000000000004</v>
      </c>
      <c r="AG7" s="6">
        <v>1.2629999999999999</v>
      </c>
      <c r="AH7" s="5">
        <v>1.169</v>
      </c>
      <c r="AI7" s="6">
        <v>0.68600000000000005</v>
      </c>
      <c r="AJ7" s="6">
        <v>0.93799999999999994</v>
      </c>
      <c r="AK7" s="5">
        <v>2E-3</v>
      </c>
      <c r="AL7" s="6">
        <v>4.0000000000000001E-3</v>
      </c>
      <c r="AM7" s="6">
        <v>1</v>
      </c>
      <c r="AN7" s="6">
        <v>0</v>
      </c>
      <c r="AO7" s="5">
        <v>2E-3</v>
      </c>
      <c r="AP7" s="6">
        <v>1.5620000000000001</v>
      </c>
      <c r="AQ7" s="6">
        <v>-13.499000000000001</v>
      </c>
      <c r="AR7" s="6">
        <v>-0.88</v>
      </c>
      <c r="AS7" s="6">
        <v>3.9E-2</v>
      </c>
      <c r="AT7" s="6">
        <v>0.90400000000000003</v>
      </c>
      <c r="AU7" s="6">
        <v>9.8840000000000003</v>
      </c>
      <c r="AV7" s="15">
        <v>157.71</v>
      </c>
      <c r="AW7" s="16">
        <v>41.54</v>
      </c>
      <c r="AX7" s="16">
        <v>15.09</v>
      </c>
      <c r="AY7" s="16">
        <v>-12.46</v>
      </c>
      <c r="AZ7" s="16" t="s">
        <v>62</v>
      </c>
      <c r="BA7" s="16">
        <v>17.14</v>
      </c>
      <c r="BB7" s="16">
        <v>434.51</v>
      </c>
      <c r="BC7" s="16" t="s">
        <v>62</v>
      </c>
      <c r="BD7" s="16">
        <v>28.33</v>
      </c>
      <c r="BE7" s="16">
        <v>-12.86</v>
      </c>
      <c r="BF7" s="16">
        <v>-3.04</v>
      </c>
      <c r="BG7" s="15">
        <v>6.0960000000000001</v>
      </c>
      <c r="BH7" s="6">
        <v>1.663</v>
      </c>
      <c r="BI7" s="6">
        <v>4.7E-2</v>
      </c>
      <c r="BJ7" s="6">
        <v>-4.3999999999999997E-2</v>
      </c>
      <c r="BK7" s="6" t="s">
        <v>62</v>
      </c>
      <c r="BL7" s="6">
        <v>5.1999999999999998E-2</v>
      </c>
      <c r="BM7" s="6">
        <v>4.1029999999999998</v>
      </c>
      <c r="BN7" s="6" t="s">
        <v>62</v>
      </c>
      <c r="BO7" s="6">
        <v>7.2999999999999995E-2</v>
      </c>
      <c r="BP7" s="6">
        <v>-4.1000000000000002E-2</v>
      </c>
      <c r="BQ7" s="6">
        <v>-0.01</v>
      </c>
    </row>
    <row r="8" spans="1:69" x14ac:dyDescent="0.25">
      <c r="A8">
        <v>2008</v>
      </c>
      <c r="B8" t="s">
        <v>58</v>
      </c>
      <c r="C8" t="s">
        <v>59</v>
      </c>
      <c r="D8" t="s">
        <v>60</v>
      </c>
      <c r="E8" t="s">
        <v>61</v>
      </c>
      <c r="F8" s="3">
        <v>1331190</v>
      </c>
      <c r="G8">
        <v>1331374</v>
      </c>
      <c r="H8">
        <v>0.94299999999999995</v>
      </c>
      <c r="I8">
        <v>0.85199999999999998</v>
      </c>
      <c r="J8">
        <v>0.95799999999999996</v>
      </c>
      <c r="K8">
        <v>1.5089999999999999</v>
      </c>
      <c r="L8">
        <v>0.88700000000000001</v>
      </c>
      <c r="M8">
        <v>1.2190000000000001</v>
      </c>
      <c r="N8">
        <v>1.1359999999999999</v>
      </c>
      <c r="O8">
        <v>0.67300000000000004</v>
      </c>
      <c r="P8">
        <v>0.91300000000000003</v>
      </c>
      <c r="Q8">
        <v>-5.0000000000000001E-3</v>
      </c>
      <c r="R8">
        <v>3.0000000000000001E-3</v>
      </c>
      <c r="S8">
        <v>1.0009999999999999</v>
      </c>
      <c r="T8">
        <v>0</v>
      </c>
      <c r="U8">
        <v>0</v>
      </c>
      <c r="V8">
        <v>1.5089999999999999</v>
      </c>
      <c r="W8">
        <v>-11.042</v>
      </c>
      <c r="X8">
        <v>-0.872</v>
      </c>
      <c r="Y8">
        <v>3.1E-2</v>
      </c>
      <c r="Z8">
        <v>0.88400000000000001</v>
      </c>
      <c r="AA8">
        <v>10.106999999999999</v>
      </c>
      <c r="AB8" s="10">
        <v>0.94099999999999995</v>
      </c>
      <c r="AC8" s="11">
        <v>0.84699999999999998</v>
      </c>
      <c r="AD8" s="11">
        <v>0.95599999999999996</v>
      </c>
      <c r="AE8" s="5">
        <v>1.5369999999999999</v>
      </c>
      <c r="AF8" s="6">
        <v>0.90400000000000003</v>
      </c>
      <c r="AG8" s="6">
        <v>1.242</v>
      </c>
      <c r="AH8" s="5">
        <v>1.155</v>
      </c>
      <c r="AI8" s="6">
        <v>0.68300000000000005</v>
      </c>
      <c r="AJ8" s="6">
        <v>0.92800000000000005</v>
      </c>
      <c r="AK8" s="5">
        <v>3.0000000000000001E-3</v>
      </c>
      <c r="AL8" s="6">
        <v>4.0000000000000001E-3</v>
      </c>
      <c r="AM8" s="6">
        <v>1</v>
      </c>
      <c r="AN8" s="6">
        <v>0</v>
      </c>
      <c r="AO8" s="5">
        <v>2E-3</v>
      </c>
      <c r="AP8" s="6">
        <v>1.5369999999999999</v>
      </c>
      <c r="AQ8" s="6">
        <v>-11.090999999999999</v>
      </c>
      <c r="AR8" s="6">
        <v>-0.88200000000000001</v>
      </c>
      <c r="AS8" s="6">
        <v>3.1E-2</v>
      </c>
      <c r="AT8" s="6">
        <v>0.89800000000000002</v>
      </c>
      <c r="AU8" s="6">
        <v>11.43</v>
      </c>
      <c r="AV8" s="15">
        <v>136.30000000000001</v>
      </c>
      <c r="AW8" s="16">
        <v>35.44</v>
      </c>
      <c r="AX8" s="16">
        <v>7.64</v>
      </c>
      <c r="AY8" s="16">
        <v>-4.2699999999999996</v>
      </c>
      <c r="AZ8" s="16">
        <v>-5.03</v>
      </c>
      <c r="BA8" s="16">
        <v>21.54</v>
      </c>
      <c r="BB8" s="16">
        <v>412.02</v>
      </c>
      <c r="BC8" s="16" t="s">
        <v>62</v>
      </c>
      <c r="BD8" s="16">
        <v>28.32</v>
      </c>
      <c r="BE8" s="16">
        <v>-11.14</v>
      </c>
      <c r="BF8" s="16">
        <v>-4.53</v>
      </c>
      <c r="BG8" s="15">
        <v>5.9269999999999996</v>
      </c>
      <c r="BH8" s="6">
        <v>1.5229999999999999</v>
      </c>
      <c r="BI8" s="6">
        <v>2.4E-2</v>
      </c>
      <c r="BJ8" s="6">
        <v>-1.6E-2</v>
      </c>
      <c r="BK8" s="6">
        <v>-2.5999999999999999E-2</v>
      </c>
      <c r="BL8" s="6">
        <v>6.5000000000000002E-2</v>
      </c>
      <c r="BM8" s="6">
        <v>4.1920000000000002</v>
      </c>
      <c r="BN8" s="6" t="s">
        <v>62</v>
      </c>
      <c r="BO8" s="6">
        <v>7.4999999999999997E-2</v>
      </c>
      <c r="BP8" s="6">
        <v>-3.7999999999999999E-2</v>
      </c>
      <c r="BQ8" s="6">
        <v>-1.4999999999999999E-2</v>
      </c>
    </row>
    <row r="9" spans="1:69" x14ac:dyDescent="0.25">
      <c r="A9">
        <v>2009</v>
      </c>
      <c r="B9" t="s">
        <v>58</v>
      </c>
      <c r="C9" t="s">
        <v>59</v>
      </c>
      <c r="D9" t="s">
        <v>60</v>
      </c>
      <c r="E9" t="s">
        <v>61</v>
      </c>
      <c r="F9" s="3">
        <v>1449730</v>
      </c>
      <c r="G9">
        <v>1449915</v>
      </c>
      <c r="H9">
        <v>0.95</v>
      </c>
      <c r="I9">
        <v>0.85899999999999999</v>
      </c>
      <c r="J9">
        <v>0.96399999999999997</v>
      </c>
      <c r="K9">
        <v>1.54</v>
      </c>
      <c r="L9">
        <v>0.92300000000000004</v>
      </c>
      <c r="M9">
        <v>1.2310000000000001</v>
      </c>
      <c r="N9">
        <v>1.161</v>
      </c>
      <c r="O9">
        <v>0.69499999999999995</v>
      </c>
      <c r="P9">
        <v>0.92</v>
      </c>
      <c r="Q9">
        <v>-4.0000000000000001E-3</v>
      </c>
      <c r="R9">
        <v>3.0000000000000001E-3</v>
      </c>
      <c r="S9">
        <v>1.0009999999999999</v>
      </c>
      <c r="T9">
        <v>0</v>
      </c>
      <c r="U9">
        <v>0</v>
      </c>
      <c r="V9">
        <v>1.54</v>
      </c>
      <c r="W9">
        <v>-11.871</v>
      </c>
      <c r="X9">
        <v>-0.88900000000000001</v>
      </c>
      <c r="Y9">
        <v>3.6999999999999998E-2</v>
      </c>
      <c r="Z9">
        <v>0.90900000000000003</v>
      </c>
      <c r="AA9">
        <v>11.39</v>
      </c>
      <c r="AB9" s="10">
        <v>0.94799999999999995</v>
      </c>
      <c r="AC9" s="11">
        <v>0.85399999999999998</v>
      </c>
      <c r="AD9" s="11">
        <v>0.96299999999999997</v>
      </c>
      <c r="AE9" s="5">
        <v>1.5669999999999999</v>
      </c>
      <c r="AF9" s="6">
        <v>0.93899999999999995</v>
      </c>
      <c r="AG9" s="6">
        <v>1.254</v>
      </c>
      <c r="AH9" s="5">
        <v>1.179</v>
      </c>
      <c r="AI9" s="6">
        <v>0.70499999999999996</v>
      </c>
      <c r="AJ9" s="6">
        <v>0.93400000000000005</v>
      </c>
      <c r="AK9" s="5">
        <v>3.0000000000000001E-3</v>
      </c>
      <c r="AL9" s="6">
        <v>3.0000000000000001E-3</v>
      </c>
      <c r="AM9" s="6">
        <v>1</v>
      </c>
      <c r="AN9" s="6">
        <v>0</v>
      </c>
      <c r="AO9" s="5">
        <v>2E-3</v>
      </c>
      <c r="AP9" s="6">
        <v>1.5669999999999999</v>
      </c>
      <c r="AQ9" s="6">
        <v>-12.304</v>
      </c>
      <c r="AR9" s="6">
        <v>-0.9</v>
      </c>
      <c r="AS9" s="6">
        <v>3.7999999999999999E-2</v>
      </c>
      <c r="AT9" s="6">
        <v>0.92200000000000004</v>
      </c>
      <c r="AU9" s="6">
        <v>11.461</v>
      </c>
      <c r="AV9" s="15">
        <v>137.21</v>
      </c>
      <c r="AW9" s="16">
        <v>41.09</v>
      </c>
      <c r="AX9" s="16">
        <v>8.44</v>
      </c>
      <c r="AY9" s="16">
        <v>-8.85</v>
      </c>
      <c r="AZ9" s="16">
        <v>3.35</v>
      </c>
      <c r="BA9" s="16">
        <v>17.64</v>
      </c>
      <c r="BB9" s="16">
        <v>405.83</v>
      </c>
      <c r="BC9" s="16" t="s">
        <v>62</v>
      </c>
      <c r="BD9" s="16">
        <v>24.21</v>
      </c>
      <c r="BE9" s="16">
        <v>-11.07</v>
      </c>
      <c r="BF9" s="16">
        <v>-3.84</v>
      </c>
      <c r="BG9" s="15">
        <v>6.335</v>
      </c>
      <c r="BH9" s="6">
        <v>1.8959999999999999</v>
      </c>
      <c r="BI9" s="6">
        <v>2.5999999999999999E-2</v>
      </c>
      <c r="BJ9" s="6">
        <v>-3.3000000000000002E-2</v>
      </c>
      <c r="BK9" s="6">
        <v>1.6E-2</v>
      </c>
      <c r="BL9" s="6">
        <v>5.1999999999999998E-2</v>
      </c>
      <c r="BM9" s="6">
        <v>4.375</v>
      </c>
      <c r="BN9" s="6" t="s">
        <v>62</v>
      </c>
      <c r="BO9" s="6">
        <v>6.3E-2</v>
      </c>
      <c r="BP9" s="6">
        <v>-3.6999999999999998E-2</v>
      </c>
      <c r="BQ9" s="6">
        <v>-1.2E-2</v>
      </c>
    </row>
    <row r="10" spans="1:69" x14ac:dyDescent="0.25">
      <c r="A10">
        <v>2010</v>
      </c>
      <c r="B10" t="s">
        <v>58</v>
      </c>
      <c r="C10" t="s">
        <v>59</v>
      </c>
      <c r="D10" t="s">
        <v>60</v>
      </c>
      <c r="E10" t="s">
        <v>61</v>
      </c>
      <c r="F10" s="3">
        <v>1291261</v>
      </c>
      <c r="G10">
        <v>1291433</v>
      </c>
      <c r="H10">
        <v>0.95599999999999996</v>
      </c>
      <c r="I10">
        <v>0.871</v>
      </c>
      <c r="J10">
        <v>0.96799999999999997</v>
      </c>
      <c r="K10">
        <v>1.516</v>
      </c>
      <c r="L10">
        <v>0.9</v>
      </c>
      <c r="M10">
        <v>1.2210000000000001</v>
      </c>
      <c r="N10">
        <v>1.1419999999999999</v>
      </c>
      <c r="O10">
        <v>0.68200000000000005</v>
      </c>
      <c r="P10">
        <v>0.91600000000000004</v>
      </c>
      <c r="Q10">
        <v>-4.0000000000000001E-3</v>
      </c>
      <c r="R10">
        <v>3.0000000000000001E-3</v>
      </c>
      <c r="S10">
        <v>1.0009999999999999</v>
      </c>
      <c r="T10">
        <v>0</v>
      </c>
      <c r="U10">
        <v>0</v>
      </c>
      <c r="V10">
        <v>1.516</v>
      </c>
      <c r="W10">
        <v>-13.339</v>
      </c>
      <c r="X10">
        <v>-0.877</v>
      </c>
      <c r="Y10">
        <v>3.1E-2</v>
      </c>
      <c r="Z10">
        <v>0.88500000000000001</v>
      </c>
      <c r="AA10">
        <v>20.385999999999999</v>
      </c>
      <c r="AB10" s="10">
        <v>0.95399999999999996</v>
      </c>
      <c r="AC10" s="11">
        <v>0.86599999999999999</v>
      </c>
      <c r="AD10" s="11">
        <v>0.96699999999999997</v>
      </c>
      <c r="AE10" s="5">
        <v>1.546</v>
      </c>
      <c r="AF10" s="6">
        <v>0.91700000000000004</v>
      </c>
      <c r="AG10" s="6">
        <v>1.2450000000000001</v>
      </c>
      <c r="AH10" s="5">
        <v>1.1619999999999999</v>
      </c>
      <c r="AI10" s="6">
        <v>0.69199999999999995</v>
      </c>
      <c r="AJ10" s="6">
        <v>0.93200000000000005</v>
      </c>
      <c r="AK10" s="5">
        <v>2E-3</v>
      </c>
      <c r="AL10" s="6">
        <v>3.0000000000000001E-3</v>
      </c>
      <c r="AM10" s="6">
        <v>1</v>
      </c>
      <c r="AN10" s="6">
        <v>0</v>
      </c>
      <c r="AO10" s="5">
        <v>2E-3</v>
      </c>
      <c r="AP10" s="6">
        <v>1.546</v>
      </c>
      <c r="AQ10" s="6">
        <v>-13.452</v>
      </c>
      <c r="AR10" s="6">
        <v>-0.89</v>
      </c>
      <c r="AS10" s="6">
        <v>3.1E-2</v>
      </c>
      <c r="AT10" s="6">
        <v>0.89800000000000002</v>
      </c>
      <c r="AU10" s="6">
        <v>20.713000000000001</v>
      </c>
      <c r="AV10" s="15">
        <v>111.29</v>
      </c>
      <c r="AW10" s="16">
        <v>36.89</v>
      </c>
      <c r="AX10" s="16" t="s">
        <v>62</v>
      </c>
      <c r="AY10" s="16">
        <v>3.36</v>
      </c>
      <c r="AZ10" s="16">
        <v>5.4</v>
      </c>
      <c r="BA10" s="16">
        <v>16.809999999999999</v>
      </c>
      <c r="BB10" s="16">
        <v>388.09</v>
      </c>
      <c r="BC10" s="16" t="s">
        <v>62</v>
      </c>
      <c r="BD10" s="16">
        <v>26.05</v>
      </c>
      <c r="BE10" s="16">
        <v>-17.52</v>
      </c>
      <c r="BF10" s="16">
        <v>-9.36</v>
      </c>
      <c r="BG10" s="15">
        <v>5.8369999999999997</v>
      </c>
      <c r="BH10" s="6">
        <v>1.8029999999999999</v>
      </c>
      <c r="BI10" s="6" t="s">
        <v>62</v>
      </c>
      <c r="BJ10" s="6">
        <v>1.2999999999999999E-2</v>
      </c>
      <c r="BK10" s="6">
        <v>2.8000000000000001E-2</v>
      </c>
      <c r="BL10" s="6">
        <v>0.05</v>
      </c>
      <c r="BM10" s="6">
        <v>4.6870000000000003</v>
      </c>
      <c r="BN10" s="6" t="s">
        <v>62</v>
      </c>
      <c r="BO10" s="6">
        <v>7.0999999999999994E-2</v>
      </c>
      <c r="BP10" s="6">
        <v>-6.2E-2</v>
      </c>
      <c r="BQ10" s="6">
        <v>-0.03</v>
      </c>
    </row>
    <row r="11" spans="1:69" x14ac:dyDescent="0.25">
      <c r="A11">
        <v>2011</v>
      </c>
      <c r="B11" t="s">
        <v>58</v>
      </c>
      <c r="C11" t="s">
        <v>59</v>
      </c>
      <c r="D11" t="s">
        <v>60</v>
      </c>
      <c r="E11" t="s">
        <v>61</v>
      </c>
      <c r="F11" s="3">
        <v>1508596</v>
      </c>
      <c r="G11">
        <v>1508770</v>
      </c>
      <c r="H11">
        <v>0.92800000000000005</v>
      </c>
      <c r="I11">
        <v>0.81499999999999995</v>
      </c>
      <c r="J11">
        <v>0.94899999999999995</v>
      </c>
      <c r="K11">
        <v>1.6140000000000001</v>
      </c>
      <c r="L11">
        <v>0.98899999999999999</v>
      </c>
      <c r="M11">
        <v>1.272</v>
      </c>
      <c r="N11">
        <v>1.22</v>
      </c>
      <c r="O11">
        <v>0.752</v>
      </c>
      <c r="P11">
        <v>0.95299999999999996</v>
      </c>
      <c r="Q11">
        <v>-6.0000000000000001E-3</v>
      </c>
      <c r="R11">
        <v>4.0000000000000001E-3</v>
      </c>
      <c r="S11">
        <v>1.0009999999999999</v>
      </c>
      <c r="T11">
        <v>0</v>
      </c>
      <c r="U11">
        <v>0</v>
      </c>
      <c r="V11">
        <v>1.6140000000000001</v>
      </c>
      <c r="W11">
        <v>-11.815</v>
      </c>
      <c r="X11">
        <v>-0.92900000000000005</v>
      </c>
      <c r="Y11">
        <v>0.04</v>
      </c>
      <c r="Z11">
        <v>0.95599999999999996</v>
      </c>
      <c r="AA11">
        <v>13.284000000000001</v>
      </c>
      <c r="AB11" s="10">
        <v>0.92600000000000005</v>
      </c>
      <c r="AC11" s="11">
        <v>0.81</v>
      </c>
      <c r="AD11" s="11">
        <v>0.94699999999999995</v>
      </c>
      <c r="AE11" s="5">
        <v>1.64</v>
      </c>
      <c r="AF11" s="6">
        <v>1.004</v>
      </c>
      <c r="AG11" s="6">
        <v>1.2929999999999999</v>
      </c>
      <c r="AH11" s="5">
        <v>1.2370000000000001</v>
      </c>
      <c r="AI11" s="6">
        <v>0.76100000000000001</v>
      </c>
      <c r="AJ11" s="6">
        <v>0.96699999999999997</v>
      </c>
      <c r="AK11" s="5">
        <v>3.0000000000000001E-3</v>
      </c>
      <c r="AL11" s="6">
        <v>4.0000000000000001E-3</v>
      </c>
      <c r="AM11" s="6">
        <v>1</v>
      </c>
      <c r="AN11" s="6">
        <v>0</v>
      </c>
      <c r="AO11" s="5">
        <v>2E-3</v>
      </c>
      <c r="AP11" s="6">
        <v>1.64</v>
      </c>
      <c r="AQ11" s="6">
        <v>-12.481</v>
      </c>
      <c r="AR11" s="6">
        <v>-0.93899999999999995</v>
      </c>
      <c r="AS11" s="6">
        <v>4.1000000000000002E-2</v>
      </c>
      <c r="AT11" s="6">
        <v>0.97099999999999997</v>
      </c>
      <c r="AU11" s="6">
        <v>13.430999999999999</v>
      </c>
      <c r="AV11" s="15">
        <v>148.07</v>
      </c>
      <c r="AW11" s="16">
        <v>39.53</v>
      </c>
      <c r="AX11" s="16">
        <v>14.88</v>
      </c>
      <c r="AY11" s="16">
        <v>-11.55</v>
      </c>
      <c r="AZ11" s="16">
        <v>13.48</v>
      </c>
      <c r="BA11" s="16">
        <v>18.37</v>
      </c>
      <c r="BB11" s="16">
        <v>411</v>
      </c>
      <c r="BC11" s="16" t="s">
        <v>62</v>
      </c>
      <c r="BD11" s="16">
        <v>20.58</v>
      </c>
      <c r="BE11" s="16">
        <v>-9.6199999999999992</v>
      </c>
      <c r="BF11" s="16" t="s">
        <v>62</v>
      </c>
      <c r="BG11" s="15">
        <v>6.6310000000000002</v>
      </c>
      <c r="BH11" s="6">
        <v>1.7569999999999999</v>
      </c>
      <c r="BI11" s="6">
        <v>4.4999999999999998E-2</v>
      </c>
      <c r="BJ11" s="6">
        <v>-4.1000000000000002E-2</v>
      </c>
      <c r="BK11" s="6">
        <v>6.9000000000000006E-2</v>
      </c>
      <c r="BL11" s="6">
        <v>5.5E-2</v>
      </c>
      <c r="BM11" s="6">
        <v>3.8330000000000002</v>
      </c>
      <c r="BN11" s="6" t="s">
        <v>62</v>
      </c>
      <c r="BO11" s="6">
        <v>5.5E-2</v>
      </c>
      <c r="BP11" s="6">
        <v>-3.3000000000000002E-2</v>
      </c>
      <c r="BQ11" s="6" t="s">
        <v>62</v>
      </c>
    </row>
    <row r="12" spans="1:69" x14ac:dyDescent="0.25">
      <c r="A12">
        <v>2012</v>
      </c>
      <c r="B12" t="s">
        <v>58</v>
      </c>
      <c r="C12" t="s">
        <v>59</v>
      </c>
      <c r="D12" t="s">
        <v>60</v>
      </c>
      <c r="E12" t="s">
        <v>61</v>
      </c>
      <c r="F12" s="3">
        <v>1374870</v>
      </c>
      <c r="G12">
        <v>1375043</v>
      </c>
      <c r="H12">
        <v>0.95299999999999996</v>
      </c>
      <c r="I12">
        <v>0.84199999999999997</v>
      </c>
      <c r="J12">
        <v>0.96699999999999997</v>
      </c>
      <c r="K12">
        <v>1.5720000000000001</v>
      </c>
      <c r="L12">
        <v>0.91600000000000004</v>
      </c>
      <c r="M12">
        <v>1.274</v>
      </c>
      <c r="N12">
        <v>1.1819999999999999</v>
      </c>
      <c r="O12">
        <v>0.68700000000000006</v>
      </c>
      <c r="P12">
        <v>0.95599999999999996</v>
      </c>
      <c r="Q12">
        <v>-4.0000000000000001E-3</v>
      </c>
      <c r="R12">
        <v>3.0000000000000001E-3</v>
      </c>
      <c r="S12">
        <v>1.0009999999999999</v>
      </c>
      <c r="T12">
        <v>0</v>
      </c>
      <c r="U12">
        <v>0</v>
      </c>
      <c r="V12">
        <v>1.5720000000000001</v>
      </c>
      <c r="W12">
        <v>-11.836</v>
      </c>
      <c r="X12">
        <v>-0.89100000000000001</v>
      </c>
      <c r="Y12">
        <v>0.04</v>
      </c>
      <c r="Z12">
        <v>0.91700000000000004</v>
      </c>
      <c r="AA12">
        <v>10.182</v>
      </c>
      <c r="AB12" s="10">
        <v>0.95199999999999996</v>
      </c>
      <c r="AC12" s="11">
        <v>0.83699999999999997</v>
      </c>
      <c r="AD12" s="11">
        <v>0.96499999999999997</v>
      </c>
      <c r="AE12" s="5">
        <v>1.599</v>
      </c>
      <c r="AF12" s="6">
        <v>0.93200000000000005</v>
      </c>
      <c r="AG12" s="6">
        <v>1.2969999999999999</v>
      </c>
      <c r="AH12" s="5">
        <v>1.2</v>
      </c>
      <c r="AI12" s="6">
        <v>0.69699999999999995</v>
      </c>
      <c r="AJ12" s="6">
        <v>0.97099999999999997</v>
      </c>
      <c r="AK12" s="5">
        <v>3.0000000000000001E-3</v>
      </c>
      <c r="AL12" s="6">
        <v>3.0000000000000001E-3</v>
      </c>
      <c r="AM12" s="6">
        <v>1</v>
      </c>
      <c r="AN12" s="6">
        <v>0</v>
      </c>
      <c r="AO12" s="5">
        <v>2E-3</v>
      </c>
      <c r="AP12" s="6">
        <v>1.599</v>
      </c>
      <c r="AQ12" s="6">
        <v>-12.026999999999999</v>
      </c>
      <c r="AR12" s="6">
        <v>-0.90300000000000002</v>
      </c>
      <c r="AS12" s="6">
        <v>4.1000000000000002E-2</v>
      </c>
      <c r="AT12" s="6">
        <v>0.93100000000000005</v>
      </c>
      <c r="AU12" s="6">
        <v>10.323</v>
      </c>
      <c r="AV12" s="15">
        <v>123.58</v>
      </c>
      <c r="AW12" s="16">
        <v>36.4</v>
      </c>
      <c r="AX12" s="16">
        <v>5.16</v>
      </c>
      <c r="AY12" s="16">
        <v>-6.38</v>
      </c>
      <c r="AZ12" s="16" t="s">
        <v>62</v>
      </c>
      <c r="BA12" s="16">
        <v>17.2</v>
      </c>
      <c r="BB12" s="16">
        <v>419.69</v>
      </c>
      <c r="BC12" s="16" t="s">
        <v>62</v>
      </c>
      <c r="BD12" s="16">
        <v>24.33</v>
      </c>
      <c r="BE12" s="16">
        <v>-15.43</v>
      </c>
      <c r="BF12" s="16">
        <v>-2.71</v>
      </c>
      <c r="BG12" s="15">
        <v>5.9020000000000001</v>
      </c>
      <c r="BH12" s="6">
        <v>1.8620000000000001</v>
      </c>
      <c r="BI12" s="6">
        <v>1.7000000000000001E-2</v>
      </c>
      <c r="BJ12" s="6">
        <v>-2.5000000000000001E-2</v>
      </c>
      <c r="BK12" s="6" t="s">
        <v>62</v>
      </c>
      <c r="BL12" s="6">
        <v>5.2999999999999999E-2</v>
      </c>
      <c r="BM12" s="6">
        <v>4.7460000000000004</v>
      </c>
      <c r="BN12" s="6" t="s">
        <v>62</v>
      </c>
      <c r="BO12" s="6">
        <v>6.7000000000000004E-2</v>
      </c>
      <c r="BP12" s="6">
        <v>-5.0999999999999997E-2</v>
      </c>
      <c r="BQ12" s="6">
        <v>-8.9999999999999993E-3</v>
      </c>
    </row>
    <row r="13" spans="1:69" x14ac:dyDescent="0.25">
      <c r="A13">
        <v>2013</v>
      </c>
      <c r="B13" t="s">
        <v>58</v>
      </c>
      <c r="C13" t="s">
        <v>59</v>
      </c>
      <c r="D13" t="s">
        <v>60</v>
      </c>
      <c r="E13" t="s">
        <v>61</v>
      </c>
      <c r="F13" s="3">
        <v>1203229</v>
      </c>
      <c r="G13">
        <v>1203400</v>
      </c>
      <c r="H13">
        <v>0.95299999999999996</v>
      </c>
      <c r="I13">
        <v>0.86699999999999999</v>
      </c>
      <c r="J13">
        <v>0.96499999999999997</v>
      </c>
      <c r="K13">
        <v>1.522</v>
      </c>
      <c r="L13">
        <v>0.874</v>
      </c>
      <c r="M13">
        <v>1.25</v>
      </c>
      <c r="N13">
        <v>1.137</v>
      </c>
      <c r="O13">
        <v>0.65100000000000002</v>
      </c>
      <c r="P13">
        <v>0.93</v>
      </c>
      <c r="Q13">
        <v>-5.0000000000000001E-3</v>
      </c>
      <c r="R13">
        <v>4.0000000000000001E-3</v>
      </c>
      <c r="S13">
        <v>1.0009999999999999</v>
      </c>
      <c r="T13">
        <v>0</v>
      </c>
      <c r="U13">
        <v>0</v>
      </c>
      <c r="V13">
        <v>1.522</v>
      </c>
      <c r="W13">
        <v>-14.108000000000001</v>
      </c>
      <c r="X13">
        <v>-0.86099999999999999</v>
      </c>
      <c r="Y13">
        <v>3.3000000000000002E-2</v>
      </c>
      <c r="Z13">
        <v>0.876</v>
      </c>
      <c r="AA13">
        <v>10.343999999999999</v>
      </c>
      <c r="AB13" s="10">
        <v>0.95099999999999996</v>
      </c>
      <c r="AC13" s="11">
        <v>0.86199999999999999</v>
      </c>
      <c r="AD13" s="11">
        <v>0.96299999999999997</v>
      </c>
      <c r="AE13" s="5">
        <v>1.5529999999999999</v>
      </c>
      <c r="AF13" s="6">
        <v>0.89</v>
      </c>
      <c r="AG13" s="6">
        <v>1.276</v>
      </c>
      <c r="AH13" s="5">
        <v>1.1579999999999999</v>
      </c>
      <c r="AI13" s="6">
        <v>0.66100000000000003</v>
      </c>
      <c r="AJ13" s="6">
        <v>0.94699999999999995</v>
      </c>
      <c r="AK13" s="5">
        <v>3.0000000000000001E-3</v>
      </c>
      <c r="AL13" s="6">
        <v>4.0000000000000001E-3</v>
      </c>
      <c r="AM13" s="6">
        <v>1</v>
      </c>
      <c r="AN13" s="6">
        <v>0</v>
      </c>
      <c r="AO13" s="5">
        <v>2E-3</v>
      </c>
      <c r="AP13" s="6">
        <v>1.5529999999999999</v>
      </c>
      <c r="AQ13" s="6">
        <v>-14.345000000000001</v>
      </c>
      <c r="AR13" s="6">
        <v>-0.874</v>
      </c>
      <c r="AS13" s="6">
        <v>3.4000000000000002E-2</v>
      </c>
      <c r="AT13" s="6">
        <v>0.89300000000000002</v>
      </c>
      <c r="AU13" s="6">
        <v>11.295999999999999</v>
      </c>
      <c r="AV13" s="15">
        <v>129.97999999999999</v>
      </c>
      <c r="AW13" s="16">
        <v>33.770000000000003</v>
      </c>
      <c r="AX13" s="16">
        <v>3.28</v>
      </c>
      <c r="AY13" s="16" t="s">
        <v>62</v>
      </c>
      <c r="AZ13" s="16">
        <v>-5.13</v>
      </c>
      <c r="BA13" s="16">
        <v>19.170000000000002</v>
      </c>
      <c r="BB13" s="16">
        <v>387.9</v>
      </c>
      <c r="BC13" s="16" t="s">
        <v>62</v>
      </c>
      <c r="BD13" s="16">
        <v>24.29</v>
      </c>
      <c r="BE13" s="16">
        <v>-12.02</v>
      </c>
      <c r="BF13" s="16">
        <v>-6.73</v>
      </c>
      <c r="BG13" s="15">
        <v>6.28</v>
      </c>
      <c r="BH13" s="6">
        <v>1.6579999999999999</v>
      </c>
      <c r="BI13" s="6">
        <v>1.0999999999999999E-2</v>
      </c>
      <c r="BJ13" s="6" t="s">
        <v>62</v>
      </c>
      <c r="BK13" s="6">
        <v>-2.8000000000000001E-2</v>
      </c>
      <c r="BL13" s="6">
        <v>5.8999999999999997E-2</v>
      </c>
      <c r="BM13" s="6">
        <v>4.5810000000000004</v>
      </c>
      <c r="BN13" s="6" t="s">
        <v>62</v>
      </c>
      <c r="BO13" s="6">
        <v>6.9000000000000006E-2</v>
      </c>
      <c r="BP13" s="6">
        <v>-4.5999999999999999E-2</v>
      </c>
      <c r="BQ13" s="6">
        <v>-2.3E-2</v>
      </c>
    </row>
    <row r="14" spans="1:69" x14ac:dyDescent="0.25">
      <c r="A14">
        <v>2014</v>
      </c>
      <c r="B14" t="s">
        <v>58</v>
      </c>
      <c r="C14" t="s">
        <v>59</v>
      </c>
      <c r="D14" t="s">
        <v>60</v>
      </c>
      <c r="E14" t="s">
        <v>61</v>
      </c>
      <c r="F14" s="3">
        <v>1196049</v>
      </c>
      <c r="G14">
        <v>1196220</v>
      </c>
      <c r="H14">
        <v>0.92800000000000005</v>
      </c>
      <c r="I14">
        <v>0.84599999999999997</v>
      </c>
      <c r="J14">
        <v>0.94599999999999995</v>
      </c>
      <c r="K14">
        <v>1.49</v>
      </c>
      <c r="L14">
        <v>0.90800000000000003</v>
      </c>
      <c r="M14">
        <v>1.1910000000000001</v>
      </c>
      <c r="N14">
        <v>1.1180000000000001</v>
      </c>
      <c r="O14">
        <v>0.68100000000000005</v>
      </c>
      <c r="P14">
        <v>0.89100000000000001</v>
      </c>
      <c r="Q14">
        <v>-7.0000000000000001E-3</v>
      </c>
      <c r="R14">
        <v>4.0000000000000001E-3</v>
      </c>
      <c r="S14">
        <v>1.0009999999999999</v>
      </c>
      <c r="T14">
        <v>0</v>
      </c>
      <c r="U14">
        <v>0</v>
      </c>
      <c r="V14">
        <v>1.49</v>
      </c>
      <c r="W14">
        <v>-10.827999999999999</v>
      </c>
      <c r="X14">
        <v>-0.84799999999999998</v>
      </c>
      <c r="Y14">
        <v>3.5000000000000003E-2</v>
      </c>
      <c r="Z14">
        <v>0.86599999999999999</v>
      </c>
      <c r="AA14">
        <v>9.6790000000000003</v>
      </c>
      <c r="AB14" s="10">
        <v>0.92600000000000005</v>
      </c>
      <c r="AC14" s="11">
        <v>0.84</v>
      </c>
      <c r="AD14" s="11">
        <v>0.94399999999999995</v>
      </c>
      <c r="AE14" s="5">
        <v>1.518</v>
      </c>
      <c r="AF14" s="6">
        <v>0.92500000000000004</v>
      </c>
      <c r="AG14" s="6">
        <v>1.214</v>
      </c>
      <c r="AH14" s="5">
        <v>1.137</v>
      </c>
      <c r="AI14" s="6">
        <v>0.69099999999999995</v>
      </c>
      <c r="AJ14" s="6">
        <v>0.90600000000000003</v>
      </c>
      <c r="AK14" s="5">
        <v>3.0000000000000001E-3</v>
      </c>
      <c r="AL14" s="6">
        <v>4.0000000000000001E-3</v>
      </c>
      <c r="AM14" s="6">
        <v>1</v>
      </c>
      <c r="AN14" s="6">
        <v>0</v>
      </c>
      <c r="AO14" s="5">
        <v>2E-3</v>
      </c>
      <c r="AP14" s="6">
        <v>1.518</v>
      </c>
      <c r="AQ14" s="6">
        <v>-10.877000000000001</v>
      </c>
      <c r="AR14" s="6">
        <v>-0.86</v>
      </c>
      <c r="AS14" s="6">
        <v>3.5999999999999997E-2</v>
      </c>
      <c r="AT14" s="6">
        <v>0.88</v>
      </c>
      <c r="AU14" s="6">
        <v>10.257999999999999</v>
      </c>
      <c r="AV14" s="15">
        <v>159.63999999999999</v>
      </c>
      <c r="AW14" s="16">
        <v>34.83</v>
      </c>
      <c r="AX14" s="16">
        <v>4.1900000000000004</v>
      </c>
      <c r="AY14" s="16">
        <v>-3.63</v>
      </c>
      <c r="AZ14" s="16">
        <v>-4.74</v>
      </c>
      <c r="BA14" s="16">
        <v>18.489999999999998</v>
      </c>
      <c r="BB14" s="16">
        <v>383.21</v>
      </c>
      <c r="BC14" s="16" t="s">
        <v>62</v>
      </c>
      <c r="BD14" s="16">
        <v>22.26</v>
      </c>
      <c r="BE14" s="16">
        <v>-17.559999999999999</v>
      </c>
      <c r="BF14" s="16" t="s">
        <v>62</v>
      </c>
      <c r="BG14" s="15">
        <v>6.8710000000000004</v>
      </c>
      <c r="BH14" s="6">
        <v>1.389</v>
      </c>
      <c r="BI14" s="6">
        <v>1.2999999999999999E-2</v>
      </c>
      <c r="BJ14" s="6">
        <v>-1.2999999999999999E-2</v>
      </c>
      <c r="BK14" s="6">
        <v>-2.5999999999999999E-2</v>
      </c>
      <c r="BL14" s="6">
        <v>5.5E-2</v>
      </c>
      <c r="BM14" s="6">
        <v>3.613</v>
      </c>
      <c r="BN14" s="6" t="s">
        <v>62</v>
      </c>
      <c r="BO14" s="6">
        <v>0.06</v>
      </c>
      <c r="BP14" s="6">
        <v>-6.5000000000000002E-2</v>
      </c>
      <c r="BQ14" s="6" t="s">
        <v>62</v>
      </c>
    </row>
    <row r="15" spans="1:69" x14ac:dyDescent="0.25">
      <c r="A15">
        <v>2015</v>
      </c>
      <c r="B15" t="s">
        <v>58</v>
      </c>
      <c r="C15" t="s">
        <v>59</v>
      </c>
      <c r="D15" t="s">
        <v>60</v>
      </c>
      <c r="E15" t="s">
        <v>61</v>
      </c>
      <c r="F15" s="3">
        <v>1290885</v>
      </c>
      <c r="G15">
        <v>1291035</v>
      </c>
      <c r="H15">
        <v>0.93700000000000006</v>
      </c>
      <c r="I15">
        <v>0.84299999999999997</v>
      </c>
      <c r="J15">
        <v>0.95499999999999996</v>
      </c>
      <c r="K15">
        <v>1.61</v>
      </c>
      <c r="L15">
        <v>0.97399999999999998</v>
      </c>
      <c r="M15">
        <v>1.284</v>
      </c>
      <c r="N15">
        <v>1.21</v>
      </c>
      <c r="O15">
        <v>0.73199999999999998</v>
      </c>
      <c r="P15">
        <v>0.95799999999999996</v>
      </c>
      <c r="Q15">
        <v>-6.0000000000000001E-3</v>
      </c>
      <c r="R15">
        <v>4.0000000000000001E-3</v>
      </c>
      <c r="S15">
        <v>1.0009999999999999</v>
      </c>
      <c r="T15">
        <v>0</v>
      </c>
      <c r="U15">
        <v>0</v>
      </c>
      <c r="V15">
        <v>1.61</v>
      </c>
      <c r="W15">
        <v>-12.811</v>
      </c>
      <c r="X15">
        <v>-0.91200000000000003</v>
      </c>
      <c r="Y15">
        <v>5.0999999999999997E-2</v>
      </c>
      <c r="Z15">
        <v>0.94399999999999995</v>
      </c>
      <c r="AA15">
        <v>10.472</v>
      </c>
      <c r="AB15" s="10">
        <v>0.93500000000000005</v>
      </c>
      <c r="AC15" s="11">
        <v>0.83799999999999997</v>
      </c>
      <c r="AD15" s="11">
        <v>0.95299999999999996</v>
      </c>
      <c r="AE15" s="5">
        <v>1.6379999999999999</v>
      </c>
      <c r="AF15" s="6">
        <v>0.98799999999999999</v>
      </c>
      <c r="AG15" s="6">
        <v>1.3080000000000001</v>
      </c>
      <c r="AH15" s="5">
        <v>1.2290000000000001</v>
      </c>
      <c r="AI15" s="6">
        <v>0.74199999999999999</v>
      </c>
      <c r="AJ15" s="6">
        <v>0.97399999999999998</v>
      </c>
      <c r="AK15" s="5">
        <v>4.0000000000000001E-3</v>
      </c>
      <c r="AL15" s="6">
        <v>4.0000000000000001E-3</v>
      </c>
      <c r="AM15" s="6">
        <v>1</v>
      </c>
      <c r="AN15" s="6">
        <v>0</v>
      </c>
      <c r="AO15" s="5">
        <v>2E-3</v>
      </c>
      <c r="AP15" s="6">
        <v>1.6379999999999999</v>
      </c>
      <c r="AQ15" s="6">
        <v>-12.9</v>
      </c>
      <c r="AR15" s="6">
        <v>-0.92400000000000004</v>
      </c>
      <c r="AS15" s="6">
        <v>5.1999999999999998E-2</v>
      </c>
      <c r="AT15" s="6">
        <v>0.95799999999999996</v>
      </c>
      <c r="AU15" s="6">
        <v>12.83</v>
      </c>
      <c r="AV15" s="15">
        <v>162</v>
      </c>
      <c r="AW15" s="16">
        <v>41.76</v>
      </c>
      <c r="AX15" s="16">
        <v>9.3000000000000007</v>
      </c>
      <c r="AY15" s="16" t="s">
        <v>62</v>
      </c>
      <c r="AZ15" s="16">
        <v>16.12</v>
      </c>
      <c r="BA15" s="16">
        <v>17.920000000000002</v>
      </c>
      <c r="BB15" s="16">
        <v>390.8</v>
      </c>
      <c r="BC15" s="16" t="s">
        <v>62</v>
      </c>
      <c r="BD15" s="16">
        <v>19.39</v>
      </c>
      <c r="BE15" s="16" t="s">
        <v>62</v>
      </c>
      <c r="BF15" s="16" t="s">
        <v>62</v>
      </c>
      <c r="BG15" s="15">
        <v>6.7549999999999999</v>
      </c>
      <c r="BH15" s="6">
        <v>1.7769999999999999</v>
      </c>
      <c r="BI15" s="6">
        <v>0.03</v>
      </c>
      <c r="BJ15" s="6" t="s">
        <v>62</v>
      </c>
      <c r="BK15" s="6">
        <v>7.9000000000000001E-2</v>
      </c>
      <c r="BL15" s="6">
        <v>5.6000000000000001E-2</v>
      </c>
      <c r="BM15" s="6">
        <v>4.258</v>
      </c>
      <c r="BN15" s="6" t="s">
        <v>62</v>
      </c>
      <c r="BO15" s="6">
        <v>5.6000000000000001E-2</v>
      </c>
      <c r="BP15" s="6" t="s">
        <v>62</v>
      </c>
      <c r="BQ15" s="6" t="s">
        <v>62</v>
      </c>
    </row>
    <row r="16" spans="1:69" s="1" customFormat="1" x14ac:dyDescent="0.25">
      <c r="A16" s="1">
        <v>2016</v>
      </c>
      <c r="B16" s="1" t="s">
        <v>58</v>
      </c>
      <c r="C16" s="1" t="s">
        <v>59</v>
      </c>
      <c r="D16" s="1" t="s">
        <v>60</v>
      </c>
      <c r="E16" s="1" t="s">
        <v>61</v>
      </c>
      <c r="F16" s="3">
        <v>1201285</v>
      </c>
      <c r="G16" s="1">
        <v>1201466</v>
      </c>
      <c r="H16" s="1">
        <v>0.94299999999999995</v>
      </c>
      <c r="I16" s="1">
        <v>0.84699999999999998</v>
      </c>
      <c r="J16" s="1">
        <v>0.95799999999999996</v>
      </c>
      <c r="K16" s="1">
        <v>1.571</v>
      </c>
      <c r="L16" s="1">
        <v>0.94299999999999995</v>
      </c>
      <c r="M16" s="1">
        <v>1.2629999999999999</v>
      </c>
      <c r="N16" s="1">
        <v>1.18</v>
      </c>
      <c r="O16" s="1">
        <v>0.70199999999999996</v>
      </c>
      <c r="P16" s="1">
        <v>0.94199999999999995</v>
      </c>
      <c r="Q16" s="1">
        <v>-5.0000000000000001E-3</v>
      </c>
      <c r="R16" s="1">
        <v>4.0000000000000001E-3</v>
      </c>
      <c r="S16" s="1">
        <v>1.0009999999999999</v>
      </c>
      <c r="T16" s="1">
        <v>0</v>
      </c>
      <c r="U16" s="1">
        <v>0</v>
      </c>
      <c r="V16" s="1">
        <v>1.571</v>
      </c>
      <c r="W16" s="1">
        <v>-13.789</v>
      </c>
      <c r="X16" s="1">
        <v>-0.89400000000000002</v>
      </c>
      <c r="Y16" s="1">
        <v>4.5999999999999999E-2</v>
      </c>
      <c r="Z16" s="1">
        <v>0.92200000000000004</v>
      </c>
      <c r="AA16" s="1">
        <v>10.804</v>
      </c>
      <c r="AB16" s="10">
        <v>0.94099999999999995</v>
      </c>
      <c r="AC16" s="12">
        <v>0.84199999999999997</v>
      </c>
      <c r="AD16" s="12">
        <v>0.95599999999999996</v>
      </c>
      <c r="AE16" s="5">
        <v>1.601</v>
      </c>
      <c r="AF16" s="7">
        <v>0.95899999999999996</v>
      </c>
      <c r="AG16" s="7">
        <v>1.288</v>
      </c>
      <c r="AH16" s="5">
        <v>1.2</v>
      </c>
      <c r="AI16" s="7">
        <v>0.71199999999999997</v>
      </c>
      <c r="AJ16" s="7">
        <v>0.95899999999999996</v>
      </c>
      <c r="AK16" s="5">
        <v>4.0000000000000001E-3</v>
      </c>
      <c r="AL16" s="7">
        <v>4.0000000000000001E-3</v>
      </c>
      <c r="AM16" s="7">
        <v>1</v>
      </c>
      <c r="AN16" s="7">
        <v>0</v>
      </c>
      <c r="AO16" s="5">
        <v>2E-3</v>
      </c>
      <c r="AP16" s="7">
        <v>1.601</v>
      </c>
      <c r="AQ16" s="7">
        <v>-13.843999999999999</v>
      </c>
      <c r="AR16" s="7">
        <v>-0.90600000000000003</v>
      </c>
      <c r="AS16" s="7">
        <v>4.4999999999999998E-2</v>
      </c>
      <c r="AT16" s="7">
        <v>0.93600000000000005</v>
      </c>
      <c r="AU16" s="7">
        <v>11.496</v>
      </c>
      <c r="AV16" s="15">
        <v>149.97</v>
      </c>
      <c r="AW16" s="17">
        <v>37.78</v>
      </c>
      <c r="AX16" s="17">
        <v>6.6</v>
      </c>
      <c r="AY16" s="17">
        <v>-12.01</v>
      </c>
      <c r="AZ16" s="17">
        <v>6.99</v>
      </c>
      <c r="BA16" s="17">
        <v>15.26</v>
      </c>
      <c r="BB16" s="17">
        <v>391.13</v>
      </c>
      <c r="BC16" s="17" t="s">
        <v>62</v>
      </c>
      <c r="BD16" s="17">
        <v>20.29</v>
      </c>
      <c r="BE16" s="17">
        <v>-14.68</v>
      </c>
      <c r="BF16" s="17">
        <v>2.82</v>
      </c>
      <c r="BG16" s="15">
        <v>6.44</v>
      </c>
      <c r="BH16" s="7">
        <v>1.6859999999999999</v>
      </c>
      <c r="BI16" s="7">
        <v>2.3E-2</v>
      </c>
      <c r="BJ16" s="7">
        <v>-4.5999999999999999E-2</v>
      </c>
      <c r="BK16" s="7">
        <v>3.9E-2</v>
      </c>
      <c r="BL16" s="7">
        <v>5.1999999999999998E-2</v>
      </c>
      <c r="BM16" s="7">
        <v>4.3499999999999996</v>
      </c>
      <c r="BN16" s="7" t="s">
        <v>62</v>
      </c>
      <c r="BO16" s="7">
        <v>0.06</v>
      </c>
      <c r="BP16" s="7">
        <v>-0.06</v>
      </c>
      <c r="BQ16" s="7">
        <v>1.0999999999999999E-2</v>
      </c>
    </row>
    <row r="17" spans="1:69" s="2" customFormat="1" x14ac:dyDescent="0.25">
      <c r="A17" s="2">
        <v>2000</v>
      </c>
      <c r="B17" s="2" t="s">
        <v>58</v>
      </c>
      <c r="C17" s="2" t="s">
        <v>63</v>
      </c>
      <c r="D17" s="2" t="s">
        <v>64</v>
      </c>
      <c r="E17" s="2" t="s">
        <v>61</v>
      </c>
      <c r="F17" s="4">
        <v>1111663</v>
      </c>
      <c r="G17" s="2">
        <v>1111833</v>
      </c>
      <c r="H17" s="2">
        <v>0.91800000000000004</v>
      </c>
      <c r="I17" s="2">
        <v>0.879</v>
      </c>
      <c r="J17" s="2">
        <v>0.93</v>
      </c>
      <c r="K17" s="2">
        <v>1.5209999999999999</v>
      </c>
      <c r="L17" s="2">
        <v>0.80800000000000005</v>
      </c>
      <c r="M17" s="2">
        <v>1.288</v>
      </c>
      <c r="N17" s="2">
        <v>1.133</v>
      </c>
      <c r="O17" s="2">
        <v>0.58599999999999997</v>
      </c>
      <c r="P17" s="2">
        <v>0.97199999999999998</v>
      </c>
      <c r="Q17" s="2">
        <v>-8.9999999999999993E-3</v>
      </c>
      <c r="R17" s="2">
        <v>5.0000000000000001E-3</v>
      </c>
      <c r="S17" s="2">
        <v>1.0009999999999999</v>
      </c>
      <c r="T17" s="2">
        <v>1E-3</v>
      </c>
      <c r="U17" s="2">
        <v>0</v>
      </c>
      <c r="V17" s="2">
        <v>1.5209999999999999</v>
      </c>
      <c r="W17" s="2">
        <v>-12.459</v>
      </c>
      <c r="X17" s="2">
        <v>-0.84299999999999997</v>
      </c>
      <c r="Y17" s="2">
        <v>0.05</v>
      </c>
      <c r="Z17" s="2">
        <v>0.86699999999999999</v>
      </c>
      <c r="AA17" s="2">
        <v>11.829000000000001</v>
      </c>
      <c r="AB17" s="13">
        <v>0.91600000000000004</v>
      </c>
      <c r="AC17" s="14">
        <v>0.874</v>
      </c>
      <c r="AD17" s="14">
        <v>0.92800000000000005</v>
      </c>
      <c r="AE17" s="8">
        <v>1.544</v>
      </c>
      <c r="AF17" s="9">
        <v>0.82599999999999996</v>
      </c>
      <c r="AG17" s="9">
        <v>1.306</v>
      </c>
      <c r="AH17" s="8">
        <v>1.1479999999999999</v>
      </c>
      <c r="AI17" s="9">
        <v>0.59499999999999997</v>
      </c>
      <c r="AJ17" s="9">
        <v>0.98499999999999999</v>
      </c>
      <c r="AK17" s="8">
        <v>2E-3</v>
      </c>
      <c r="AL17" s="9">
        <v>5.0000000000000001E-3</v>
      </c>
      <c r="AM17" s="9">
        <v>1</v>
      </c>
      <c r="AN17" s="9">
        <v>1E-3</v>
      </c>
      <c r="AO17" s="8">
        <v>1E-3</v>
      </c>
      <c r="AP17" s="9">
        <v>1.544</v>
      </c>
      <c r="AQ17" s="9">
        <v>-12.545999999999999</v>
      </c>
      <c r="AR17" s="9">
        <v>-0.85299999999999998</v>
      </c>
      <c r="AS17" s="9">
        <v>5.0999999999999997E-2</v>
      </c>
      <c r="AT17" s="9">
        <v>0.878</v>
      </c>
      <c r="AU17" s="9">
        <v>12.56</v>
      </c>
      <c r="AV17" s="18">
        <v>169.41</v>
      </c>
      <c r="AW17" s="19">
        <v>28.08</v>
      </c>
      <c r="AX17" s="19">
        <v>2.89</v>
      </c>
      <c r="AY17" s="19" t="s">
        <v>62</v>
      </c>
      <c r="AZ17" s="19">
        <v>-19.77</v>
      </c>
      <c r="BA17" s="19">
        <v>18.010000000000002</v>
      </c>
      <c r="BB17" s="19">
        <v>416.62</v>
      </c>
      <c r="BC17" s="19">
        <v>15.85</v>
      </c>
      <c r="BD17" s="19">
        <v>27.51</v>
      </c>
      <c r="BE17" s="19" t="s">
        <v>62</v>
      </c>
      <c r="BF17" s="19">
        <v>10.11</v>
      </c>
      <c r="BG17" s="18">
        <v>8.4139999999999997</v>
      </c>
      <c r="BH17" s="9">
        <v>0.83399999999999996</v>
      </c>
      <c r="BI17" s="9">
        <v>0.01</v>
      </c>
      <c r="BJ17" s="9" t="s">
        <v>62</v>
      </c>
      <c r="BK17" s="9">
        <v>-0.11600000000000001</v>
      </c>
      <c r="BL17" s="9">
        <v>6.0999999999999999E-2</v>
      </c>
      <c r="BM17" s="9">
        <v>3.8239999999999998</v>
      </c>
      <c r="BN17" s="9">
        <v>0.188</v>
      </c>
      <c r="BO17" s="9">
        <v>9.1999999999999998E-2</v>
      </c>
      <c r="BP17" s="9" t="s">
        <v>62</v>
      </c>
      <c r="BQ17" s="9">
        <v>0.11899999999999999</v>
      </c>
    </row>
    <row r="18" spans="1:69" s="1" customFormat="1" x14ac:dyDescent="0.25">
      <c r="A18" s="1">
        <v>2001</v>
      </c>
      <c r="B18" s="1" t="s">
        <v>58</v>
      </c>
      <c r="C18" s="1" t="s">
        <v>63</v>
      </c>
      <c r="D18" s="1" t="s">
        <v>64</v>
      </c>
      <c r="E18" s="1" t="s">
        <v>61</v>
      </c>
      <c r="F18" s="3">
        <v>1226599</v>
      </c>
      <c r="G18" s="1">
        <v>1226781</v>
      </c>
      <c r="H18" s="1">
        <v>0.95099999999999996</v>
      </c>
      <c r="I18" s="1">
        <v>0.9</v>
      </c>
      <c r="J18" s="1">
        <v>0.96</v>
      </c>
      <c r="K18" s="1">
        <v>1.4950000000000001</v>
      </c>
      <c r="L18" s="1">
        <v>0.747</v>
      </c>
      <c r="M18" s="1">
        <v>1.2869999999999999</v>
      </c>
      <c r="N18" s="1">
        <v>1.1040000000000001</v>
      </c>
      <c r="O18" s="1">
        <v>0.53900000000000003</v>
      </c>
      <c r="P18" s="1">
        <v>0.96299999999999997</v>
      </c>
      <c r="Q18" s="1">
        <v>-4.0000000000000001E-3</v>
      </c>
      <c r="R18" s="1">
        <v>4.0000000000000001E-3</v>
      </c>
      <c r="S18" s="1">
        <v>1.0009999999999999</v>
      </c>
      <c r="T18" s="1">
        <v>0</v>
      </c>
      <c r="U18" s="1">
        <v>0</v>
      </c>
      <c r="V18" s="1">
        <v>1.4950000000000001</v>
      </c>
      <c r="W18" s="1">
        <v>-13.492000000000001</v>
      </c>
      <c r="X18" s="1">
        <v>-0.81799999999999995</v>
      </c>
      <c r="Y18" s="1">
        <v>3.7999999999999999E-2</v>
      </c>
      <c r="Z18" s="1">
        <v>0.83</v>
      </c>
      <c r="AA18" s="1">
        <v>13.615</v>
      </c>
      <c r="AB18" s="10">
        <v>0.95</v>
      </c>
      <c r="AC18" s="12">
        <v>0.89600000000000002</v>
      </c>
      <c r="AD18" s="12">
        <v>0.95799999999999996</v>
      </c>
      <c r="AE18" s="5">
        <v>1.5209999999999999</v>
      </c>
      <c r="AF18" s="7">
        <v>0.76200000000000001</v>
      </c>
      <c r="AG18" s="7">
        <v>1.3080000000000001</v>
      </c>
      <c r="AH18" s="5">
        <v>1.121</v>
      </c>
      <c r="AI18" s="7">
        <v>0.54700000000000004</v>
      </c>
      <c r="AJ18" s="7">
        <v>0.97699999999999998</v>
      </c>
      <c r="AK18" s="5">
        <v>2E-3</v>
      </c>
      <c r="AL18" s="7">
        <v>4.0000000000000001E-3</v>
      </c>
      <c r="AM18" s="7">
        <v>1</v>
      </c>
      <c r="AN18" s="7">
        <v>0</v>
      </c>
      <c r="AO18" s="5">
        <v>1E-3</v>
      </c>
      <c r="AP18" s="7">
        <v>1.5209999999999999</v>
      </c>
      <c r="AQ18" s="7">
        <v>-13.675000000000001</v>
      </c>
      <c r="AR18" s="7">
        <v>-0.82899999999999996</v>
      </c>
      <c r="AS18" s="7">
        <v>3.7999999999999999E-2</v>
      </c>
      <c r="AT18" s="7">
        <v>0.84099999999999997</v>
      </c>
      <c r="AU18" s="7">
        <v>13.739000000000001</v>
      </c>
      <c r="AV18" s="15">
        <v>124.37</v>
      </c>
      <c r="AW18" s="17">
        <v>28.16</v>
      </c>
      <c r="AX18" s="17">
        <v>4.6900000000000004</v>
      </c>
      <c r="AY18" s="17">
        <v>-5.86</v>
      </c>
      <c r="AZ18" s="17">
        <v>-19.38</v>
      </c>
      <c r="BA18" s="17">
        <v>16.579999999999998</v>
      </c>
      <c r="BB18" s="17">
        <v>432.51</v>
      </c>
      <c r="BC18" s="17">
        <v>16.059999999999999</v>
      </c>
      <c r="BD18" s="17">
        <v>27.6</v>
      </c>
      <c r="BE18" s="17" t="s">
        <v>62</v>
      </c>
      <c r="BF18" s="17">
        <v>10</v>
      </c>
      <c r="BG18" s="15">
        <v>6.6189999999999998</v>
      </c>
      <c r="BH18" s="7">
        <v>1.149</v>
      </c>
      <c r="BI18" s="7">
        <v>1.4999999999999999E-2</v>
      </c>
      <c r="BJ18" s="7">
        <v>-2.1000000000000001E-2</v>
      </c>
      <c r="BK18" s="7">
        <v>-0.107</v>
      </c>
      <c r="BL18" s="7">
        <v>5.2999999999999999E-2</v>
      </c>
      <c r="BM18" s="7">
        <v>4.7549999999999999</v>
      </c>
      <c r="BN18" s="7">
        <v>0.18099999999999999</v>
      </c>
      <c r="BO18" s="7">
        <v>8.6999999999999994E-2</v>
      </c>
      <c r="BP18" s="7" t="s">
        <v>62</v>
      </c>
      <c r="BQ18" s="7">
        <v>0.113</v>
      </c>
    </row>
    <row r="19" spans="1:69" x14ac:dyDescent="0.25">
      <c r="A19">
        <v>2002</v>
      </c>
      <c r="B19" t="s">
        <v>58</v>
      </c>
      <c r="C19" t="s">
        <v>63</v>
      </c>
      <c r="D19" t="s">
        <v>64</v>
      </c>
      <c r="E19" t="s">
        <v>61</v>
      </c>
      <c r="F19" s="3">
        <v>1213183</v>
      </c>
      <c r="G19">
        <v>1213354</v>
      </c>
      <c r="H19">
        <v>0.92900000000000005</v>
      </c>
      <c r="I19">
        <v>0.88600000000000001</v>
      </c>
      <c r="J19">
        <v>0.93899999999999995</v>
      </c>
      <c r="K19">
        <v>1.548</v>
      </c>
      <c r="L19">
        <v>0.81499999999999995</v>
      </c>
      <c r="M19">
        <v>1.321</v>
      </c>
      <c r="N19">
        <v>1.1479999999999999</v>
      </c>
      <c r="O19">
        <v>0.59499999999999997</v>
      </c>
      <c r="P19">
        <v>0.99299999999999999</v>
      </c>
      <c r="Q19">
        <v>-7.0000000000000001E-3</v>
      </c>
      <c r="R19">
        <v>5.0000000000000001E-3</v>
      </c>
      <c r="S19">
        <v>1.0009999999999999</v>
      </c>
      <c r="T19">
        <v>0</v>
      </c>
      <c r="U19">
        <v>0</v>
      </c>
      <c r="V19">
        <v>1.548</v>
      </c>
      <c r="W19">
        <v>-14.45</v>
      </c>
      <c r="X19">
        <v>-0.84899999999999998</v>
      </c>
      <c r="Y19">
        <v>0.06</v>
      </c>
      <c r="Z19">
        <v>0.879</v>
      </c>
      <c r="AA19">
        <v>13.648999999999999</v>
      </c>
      <c r="AB19" s="10">
        <v>0.92700000000000005</v>
      </c>
      <c r="AC19" s="11">
        <v>0.88200000000000001</v>
      </c>
      <c r="AD19" s="11">
        <v>0.93700000000000006</v>
      </c>
      <c r="AE19" s="5">
        <v>1.573</v>
      </c>
      <c r="AF19" s="6">
        <v>0.83099999999999996</v>
      </c>
      <c r="AG19" s="6">
        <v>1.341</v>
      </c>
      <c r="AH19" s="5">
        <v>1.1659999999999999</v>
      </c>
      <c r="AI19" s="6">
        <v>0.60399999999999998</v>
      </c>
      <c r="AJ19" s="6">
        <v>1.008</v>
      </c>
      <c r="AK19" s="5">
        <v>2E-3</v>
      </c>
      <c r="AL19" s="6">
        <v>5.0000000000000001E-3</v>
      </c>
      <c r="AM19" s="6">
        <v>1</v>
      </c>
      <c r="AN19" s="6">
        <v>0</v>
      </c>
      <c r="AO19" s="5">
        <v>1E-3</v>
      </c>
      <c r="AP19" s="6">
        <v>1.573</v>
      </c>
      <c r="AQ19" s="6">
        <v>-14.651</v>
      </c>
      <c r="AR19" s="6">
        <v>-0.86</v>
      </c>
      <c r="AS19" s="6">
        <v>6.0999999999999999E-2</v>
      </c>
      <c r="AT19" s="6">
        <v>0.89200000000000002</v>
      </c>
      <c r="AU19" s="6">
        <v>13.911</v>
      </c>
      <c r="AV19" s="15">
        <v>178.19</v>
      </c>
      <c r="AW19" s="16">
        <v>29.49</v>
      </c>
      <c r="AX19" s="16">
        <v>3.61</v>
      </c>
      <c r="AY19" s="16" t="s">
        <v>62</v>
      </c>
      <c r="AZ19" s="16">
        <v>-9.4499999999999993</v>
      </c>
      <c r="BA19" s="16">
        <v>17.309999999999999</v>
      </c>
      <c r="BB19" s="16">
        <v>458.7</v>
      </c>
      <c r="BC19" s="16">
        <v>21.88</v>
      </c>
      <c r="BD19" s="16">
        <v>30.81</v>
      </c>
      <c r="BE19" s="16" t="s">
        <v>62</v>
      </c>
      <c r="BF19" s="16">
        <v>16.170000000000002</v>
      </c>
      <c r="BG19" s="15">
        <v>7.5579999999999998</v>
      </c>
      <c r="BH19" s="6">
        <v>0.90800000000000003</v>
      </c>
      <c r="BI19" s="6">
        <v>1.2E-2</v>
      </c>
      <c r="BJ19" s="6" t="s">
        <v>62</v>
      </c>
      <c r="BK19" s="6">
        <v>-5.5E-2</v>
      </c>
      <c r="BL19" s="6">
        <v>5.7000000000000002E-2</v>
      </c>
      <c r="BM19" s="6">
        <v>4.335</v>
      </c>
      <c r="BN19" s="6">
        <v>0.248</v>
      </c>
      <c r="BO19" s="6">
        <v>0.10100000000000001</v>
      </c>
      <c r="BP19" s="6" t="s">
        <v>62</v>
      </c>
      <c r="BQ19" s="6">
        <v>0.182</v>
      </c>
    </row>
    <row r="20" spans="1:69" x14ac:dyDescent="0.25">
      <c r="A20">
        <v>2003</v>
      </c>
      <c r="B20" t="s">
        <v>58</v>
      </c>
      <c r="C20" t="s">
        <v>63</v>
      </c>
      <c r="D20" t="s">
        <v>64</v>
      </c>
      <c r="E20" t="s">
        <v>61</v>
      </c>
      <c r="F20" s="3">
        <v>1482572</v>
      </c>
      <c r="G20">
        <v>1482756</v>
      </c>
      <c r="H20">
        <v>0.95299999999999996</v>
      </c>
      <c r="I20">
        <v>0.88400000000000001</v>
      </c>
      <c r="J20">
        <v>0.96299999999999997</v>
      </c>
      <c r="K20">
        <v>1.6160000000000001</v>
      </c>
      <c r="L20">
        <v>0.88200000000000001</v>
      </c>
      <c r="M20">
        <v>1.361</v>
      </c>
      <c r="N20">
        <v>1.2070000000000001</v>
      </c>
      <c r="O20">
        <v>0.66100000000000003</v>
      </c>
      <c r="P20">
        <v>1.0289999999999999</v>
      </c>
      <c r="Q20">
        <v>-4.0000000000000001E-3</v>
      </c>
      <c r="R20">
        <v>4.0000000000000001E-3</v>
      </c>
      <c r="S20">
        <v>1.0009999999999999</v>
      </c>
      <c r="T20">
        <v>0</v>
      </c>
      <c r="U20">
        <v>0</v>
      </c>
      <c r="V20">
        <v>1.6160000000000001</v>
      </c>
      <c r="W20">
        <v>-13.343999999999999</v>
      </c>
      <c r="X20">
        <v>-0.90800000000000003</v>
      </c>
      <c r="Y20">
        <v>4.9000000000000002E-2</v>
      </c>
      <c r="Z20">
        <v>0.92700000000000005</v>
      </c>
      <c r="AA20">
        <v>11.779</v>
      </c>
      <c r="AB20" s="10">
        <v>0.95199999999999996</v>
      </c>
      <c r="AC20" s="11">
        <v>0.88100000000000001</v>
      </c>
      <c r="AD20" s="11">
        <v>0.96199999999999997</v>
      </c>
      <c r="AE20" s="5">
        <v>1.637</v>
      </c>
      <c r="AF20" s="6">
        <v>0.89500000000000002</v>
      </c>
      <c r="AG20" s="6">
        <v>1.3779999999999999</v>
      </c>
      <c r="AH20" s="5">
        <v>1.222</v>
      </c>
      <c r="AI20" s="6">
        <v>0.66900000000000004</v>
      </c>
      <c r="AJ20" s="6">
        <v>1.042</v>
      </c>
      <c r="AK20" s="5">
        <v>1E-3</v>
      </c>
      <c r="AL20" s="6">
        <v>4.0000000000000001E-3</v>
      </c>
      <c r="AM20" s="6">
        <v>1</v>
      </c>
      <c r="AN20" s="6">
        <v>0</v>
      </c>
      <c r="AO20" s="5">
        <v>1E-3</v>
      </c>
      <c r="AP20" s="6">
        <v>1.637</v>
      </c>
      <c r="AQ20" s="6">
        <v>-14.01</v>
      </c>
      <c r="AR20" s="6">
        <v>-0.91800000000000004</v>
      </c>
      <c r="AS20" s="6">
        <v>0.05</v>
      </c>
      <c r="AT20" s="6">
        <v>0.93799999999999994</v>
      </c>
      <c r="AU20" s="6">
        <v>12.045999999999999</v>
      </c>
      <c r="AV20" s="15">
        <v>160.57</v>
      </c>
      <c r="AW20" s="16">
        <v>34.86</v>
      </c>
      <c r="AX20" s="16">
        <v>10.67</v>
      </c>
      <c r="AY20" s="16">
        <v>-6.23</v>
      </c>
      <c r="AZ20" s="16">
        <v>7.25</v>
      </c>
      <c r="BA20" s="16">
        <v>17.600000000000001</v>
      </c>
      <c r="BB20" s="16">
        <v>480.93</v>
      </c>
      <c r="BC20" s="16">
        <v>6.7</v>
      </c>
      <c r="BD20" s="16">
        <v>25.47</v>
      </c>
      <c r="BE20" s="16" t="s">
        <v>62</v>
      </c>
      <c r="BF20" s="16">
        <v>3.01</v>
      </c>
      <c r="BG20" s="15">
        <v>7.1639999999999997</v>
      </c>
      <c r="BH20" s="6">
        <v>1.5089999999999999</v>
      </c>
      <c r="BI20" s="6">
        <v>3.5999999999999997E-2</v>
      </c>
      <c r="BJ20" s="6">
        <v>-2.1999999999999999E-2</v>
      </c>
      <c r="BK20" s="6">
        <v>3.6999999999999998E-2</v>
      </c>
      <c r="BL20" s="6">
        <v>5.6000000000000001E-2</v>
      </c>
      <c r="BM20" s="6">
        <v>5.4729999999999999</v>
      </c>
      <c r="BN20" s="6">
        <v>8.4000000000000005E-2</v>
      </c>
      <c r="BO20" s="6">
        <v>8.2000000000000003E-2</v>
      </c>
      <c r="BP20" s="6" t="s">
        <v>62</v>
      </c>
      <c r="BQ20" s="6">
        <v>3.7999999999999999E-2</v>
      </c>
    </row>
    <row r="21" spans="1:69" x14ac:dyDescent="0.25">
      <c r="A21">
        <v>2004</v>
      </c>
      <c r="B21" t="s">
        <v>58</v>
      </c>
      <c r="C21" t="s">
        <v>63</v>
      </c>
      <c r="D21" t="s">
        <v>64</v>
      </c>
      <c r="E21" t="s">
        <v>61</v>
      </c>
      <c r="F21" s="3">
        <v>1352501</v>
      </c>
      <c r="G21">
        <v>1352674</v>
      </c>
      <c r="H21">
        <v>0.94199999999999995</v>
      </c>
      <c r="I21">
        <v>0.88500000000000001</v>
      </c>
      <c r="J21">
        <v>0.95199999999999996</v>
      </c>
      <c r="K21">
        <v>1.556</v>
      </c>
      <c r="L21">
        <v>0.79700000000000004</v>
      </c>
      <c r="M21">
        <v>1.3340000000000001</v>
      </c>
      <c r="N21">
        <v>1.1559999999999999</v>
      </c>
      <c r="O21">
        <v>0.58399999999999996</v>
      </c>
      <c r="P21">
        <v>1.0009999999999999</v>
      </c>
      <c r="Q21">
        <v>-5.0000000000000001E-3</v>
      </c>
      <c r="R21">
        <v>4.0000000000000001E-3</v>
      </c>
      <c r="S21">
        <v>1.0009999999999999</v>
      </c>
      <c r="T21">
        <v>0</v>
      </c>
      <c r="U21">
        <v>0</v>
      </c>
      <c r="V21">
        <v>1.556</v>
      </c>
      <c r="W21">
        <v>-14.894</v>
      </c>
      <c r="X21">
        <v>-0.85599999999999998</v>
      </c>
      <c r="Y21">
        <v>6.2E-2</v>
      </c>
      <c r="Z21">
        <v>0.88700000000000001</v>
      </c>
      <c r="AA21">
        <v>11.076000000000001</v>
      </c>
      <c r="AB21" s="10">
        <v>0.94</v>
      </c>
      <c r="AC21" s="11">
        <v>0.88100000000000001</v>
      </c>
      <c r="AD21" s="11">
        <v>0.95</v>
      </c>
      <c r="AE21" s="5">
        <v>1.58</v>
      </c>
      <c r="AF21" s="6">
        <v>0.81</v>
      </c>
      <c r="AG21" s="6">
        <v>1.3540000000000001</v>
      </c>
      <c r="AH21" s="5">
        <v>1.173</v>
      </c>
      <c r="AI21" s="6">
        <v>0.59199999999999997</v>
      </c>
      <c r="AJ21" s="6">
        <v>1.0149999999999999</v>
      </c>
      <c r="AK21" s="5">
        <v>2E-3</v>
      </c>
      <c r="AL21" s="6">
        <v>4.0000000000000001E-3</v>
      </c>
      <c r="AM21" s="6">
        <v>1</v>
      </c>
      <c r="AN21" s="6">
        <v>0</v>
      </c>
      <c r="AO21" s="5">
        <v>1E-3</v>
      </c>
      <c r="AP21" s="6">
        <v>1.58</v>
      </c>
      <c r="AQ21" s="6">
        <v>-14.994</v>
      </c>
      <c r="AR21" s="6">
        <v>-0.86699999999999999</v>
      </c>
      <c r="AS21" s="6">
        <v>6.3E-2</v>
      </c>
      <c r="AT21" s="6">
        <v>0.89900000000000002</v>
      </c>
      <c r="AU21" s="6">
        <v>11.071999999999999</v>
      </c>
      <c r="AV21" s="15">
        <v>143.88999999999999</v>
      </c>
      <c r="AW21" s="16">
        <v>30.05</v>
      </c>
      <c r="AX21" s="16" t="s">
        <v>62</v>
      </c>
      <c r="AY21" s="16">
        <v>-3.26</v>
      </c>
      <c r="AZ21" s="16">
        <v>-10.210000000000001</v>
      </c>
      <c r="BA21" s="16">
        <v>17.78</v>
      </c>
      <c r="BB21" s="16">
        <v>465.53</v>
      </c>
      <c r="BC21" s="16">
        <v>9.82</v>
      </c>
      <c r="BD21" s="16">
        <v>32.43</v>
      </c>
      <c r="BE21" s="16" t="s">
        <v>62</v>
      </c>
      <c r="BF21" s="16">
        <v>6.05</v>
      </c>
      <c r="BG21" s="15">
        <v>6.8109999999999999</v>
      </c>
      <c r="BH21" s="6">
        <v>1.071</v>
      </c>
      <c r="BI21" s="6" t="s">
        <v>62</v>
      </c>
      <c r="BJ21" s="6">
        <v>-1.2E-2</v>
      </c>
      <c r="BK21" s="6">
        <v>-5.3999999999999999E-2</v>
      </c>
      <c r="BL21" s="6">
        <v>5.3999999999999999E-2</v>
      </c>
      <c r="BM21" s="6">
        <v>4.7300000000000004</v>
      </c>
      <c r="BN21" s="6">
        <v>0.11600000000000001</v>
      </c>
      <c r="BO21" s="6">
        <v>0.104</v>
      </c>
      <c r="BP21" s="6" t="s">
        <v>62</v>
      </c>
      <c r="BQ21" s="6">
        <v>7.1999999999999995E-2</v>
      </c>
    </row>
    <row r="22" spans="1:69" x14ac:dyDescent="0.25">
      <c r="A22">
        <v>2005</v>
      </c>
      <c r="B22" t="s">
        <v>58</v>
      </c>
      <c r="C22" t="s">
        <v>63</v>
      </c>
      <c r="D22" t="s">
        <v>64</v>
      </c>
      <c r="E22" t="s">
        <v>61</v>
      </c>
      <c r="F22" s="3">
        <v>1477563</v>
      </c>
      <c r="G22">
        <v>1477737</v>
      </c>
      <c r="H22">
        <v>0.95199999999999996</v>
      </c>
      <c r="I22">
        <v>0.88200000000000001</v>
      </c>
      <c r="J22">
        <v>0.96099999999999997</v>
      </c>
      <c r="K22">
        <v>1.5940000000000001</v>
      </c>
      <c r="L22">
        <v>0.871</v>
      </c>
      <c r="M22">
        <v>1.361</v>
      </c>
      <c r="N22">
        <v>1.1839999999999999</v>
      </c>
      <c r="O22">
        <v>0.624</v>
      </c>
      <c r="P22">
        <v>1.0229999999999999</v>
      </c>
      <c r="Q22">
        <v>-3.0000000000000001E-3</v>
      </c>
      <c r="R22">
        <v>3.0000000000000001E-3</v>
      </c>
      <c r="S22">
        <v>1.0009999999999999</v>
      </c>
      <c r="T22">
        <v>0</v>
      </c>
      <c r="U22">
        <v>0</v>
      </c>
      <c r="V22">
        <v>1.5940000000000001</v>
      </c>
      <c r="W22">
        <v>-13.776</v>
      </c>
      <c r="X22">
        <v>-0.86799999999999999</v>
      </c>
      <c r="Y22">
        <v>7.0000000000000007E-2</v>
      </c>
      <c r="Z22">
        <v>0.91500000000000004</v>
      </c>
      <c r="AA22">
        <v>18.768999999999998</v>
      </c>
      <c r="AB22" s="10">
        <v>0.95099999999999996</v>
      </c>
      <c r="AC22" s="11">
        <v>0.879</v>
      </c>
      <c r="AD22" s="11">
        <v>0.96</v>
      </c>
      <c r="AE22" s="5">
        <v>1.615</v>
      </c>
      <c r="AF22" s="6">
        <v>0.88300000000000001</v>
      </c>
      <c r="AG22" s="6">
        <v>1.379</v>
      </c>
      <c r="AH22" s="5">
        <v>1.1990000000000001</v>
      </c>
      <c r="AI22" s="6">
        <v>0.63200000000000001</v>
      </c>
      <c r="AJ22" s="6">
        <v>1.036</v>
      </c>
      <c r="AK22" s="5">
        <v>1E-3</v>
      </c>
      <c r="AL22" s="6">
        <v>3.0000000000000001E-3</v>
      </c>
      <c r="AM22" s="6">
        <v>1</v>
      </c>
      <c r="AN22" s="6">
        <v>0</v>
      </c>
      <c r="AO22" s="5">
        <v>1E-3</v>
      </c>
      <c r="AP22" s="6">
        <v>1.615</v>
      </c>
      <c r="AQ22" s="6">
        <v>-13.898999999999999</v>
      </c>
      <c r="AR22" s="6">
        <v>-0.878</v>
      </c>
      <c r="AS22" s="6">
        <v>7.0999999999999994E-2</v>
      </c>
      <c r="AT22" s="6">
        <v>0.92700000000000005</v>
      </c>
      <c r="AU22" s="6">
        <v>18.945</v>
      </c>
      <c r="AV22" s="15">
        <v>135.22</v>
      </c>
      <c r="AW22" s="16">
        <v>29.82</v>
      </c>
      <c r="AX22" s="16">
        <v>3.37</v>
      </c>
      <c r="AY22" s="16">
        <v>-6.36</v>
      </c>
      <c r="AZ22" s="16" t="s">
        <v>62</v>
      </c>
      <c r="BA22" s="16">
        <v>17.850000000000001</v>
      </c>
      <c r="BB22" s="16">
        <v>524.19000000000005</v>
      </c>
      <c r="BC22" s="16">
        <v>9.67</v>
      </c>
      <c r="BD22" s="16">
        <v>29.03</v>
      </c>
      <c r="BE22" s="16" t="s">
        <v>62</v>
      </c>
      <c r="BF22" s="16">
        <v>6.58</v>
      </c>
      <c r="BG22" s="15">
        <v>6.5579999999999998</v>
      </c>
      <c r="BH22" s="6">
        <v>1.266</v>
      </c>
      <c r="BI22" s="6">
        <v>1.0999999999999999E-2</v>
      </c>
      <c r="BJ22" s="6">
        <v>-2.3E-2</v>
      </c>
      <c r="BK22" s="6" t="s">
        <v>62</v>
      </c>
      <c r="BL22" s="6">
        <v>5.5E-2</v>
      </c>
      <c r="BM22" s="6">
        <v>5.4139999999999997</v>
      </c>
      <c r="BN22" s="6">
        <v>0.126</v>
      </c>
      <c r="BO22" s="6">
        <v>9.4E-2</v>
      </c>
      <c r="BP22" s="6" t="s">
        <v>62</v>
      </c>
      <c r="BQ22" s="6">
        <v>8.6999999999999994E-2</v>
      </c>
    </row>
    <row r="23" spans="1:69" x14ac:dyDescent="0.25">
      <c r="A23">
        <v>2006</v>
      </c>
      <c r="B23" t="s">
        <v>58</v>
      </c>
      <c r="C23" t="s">
        <v>63</v>
      </c>
      <c r="D23" t="s">
        <v>64</v>
      </c>
      <c r="E23" t="s">
        <v>61</v>
      </c>
      <c r="F23" s="3">
        <v>1315431</v>
      </c>
      <c r="G23">
        <v>1315603</v>
      </c>
      <c r="H23">
        <v>0.95299999999999996</v>
      </c>
      <c r="I23">
        <v>0.89800000000000002</v>
      </c>
      <c r="J23">
        <v>0.96199999999999997</v>
      </c>
      <c r="K23">
        <v>1.5329999999999999</v>
      </c>
      <c r="L23">
        <v>0.79700000000000004</v>
      </c>
      <c r="M23">
        <v>1.3120000000000001</v>
      </c>
      <c r="N23">
        <v>1.1359999999999999</v>
      </c>
      <c r="O23">
        <v>0.58399999999999996</v>
      </c>
      <c r="P23">
        <v>0.98299999999999998</v>
      </c>
      <c r="Q23">
        <v>-4.0000000000000001E-3</v>
      </c>
      <c r="R23">
        <v>4.0000000000000001E-3</v>
      </c>
      <c r="S23">
        <v>1.0009999999999999</v>
      </c>
      <c r="T23">
        <v>0</v>
      </c>
      <c r="U23">
        <v>0</v>
      </c>
      <c r="V23">
        <v>1.5329999999999999</v>
      </c>
      <c r="W23">
        <v>-14.103</v>
      </c>
      <c r="X23">
        <v>-0.83499999999999996</v>
      </c>
      <c r="Y23">
        <v>6.6000000000000003E-2</v>
      </c>
      <c r="Z23">
        <v>0.874</v>
      </c>
      <c r="AA23">
        <v>10.837999999999999</v>
      </c>
      <c r="AB23" s="10">
        <v>0.95199999999999996</v>
      </c>
      <c r="AC23" s="11">
        <v>0.89400000000000002</v>
      </c>
      <c r="AD23" s="11">
        <v>0.96099999999999997</v>
      </c>
      <c r="AE23" s="5">
        <v>1.556</v>
      </c>
      <c r="AF23" s="6">
        <v>0.81</v>
      </c>
      <c r="AG23" s="6">
        <v>1.331</v>
      </c>
      <c r="AH23" s="5">
        <v>1.153</v>
      </c>
      <c r="AI23" s="6">
        <v>0.59199999999999997</v>
      </c>
      <c r="AJ23" s="6">
        <v>0.997</v>
      </c>
      <c r="AK23" s="5">
        <v>2E-3</v>
      </c>
      <c r="AL23" s="6">
        <v>4.0000000000000001E-3</v>
      </c>
      <c r="AM23" s="6">
        <v>1</v>
      </c>
      <c r="AN23" s="6">
        <v>0</v>
      </c>
      <c r="AO23" s="5">
        <v>1E-3</v>
      </c>
      <c r="AP23" s="6">
        <v>1.556</v>
      </c>
      <c r="AQ23" s="6">
        <v>-14.109</v>
      </c>
      <c r="AR23" s="6">
        <v>-0.84499999999999997</v>
      </c>
      <c r="AS23" s="6">
        <v>6.6000000000000003E-2</v>
      </c>
      <c r="AT23" s="6">
        <v>0.88700000000000001</v>
      </c>
      <c r="AU23" s="6">
        <v>11.041</v>
      </c>
      <c r="AV23" s="15">
        <v>148.27000000000001</v>
      </c>
      <c r="AW23" s="16">
        <v>30.28</v>
      </c>
      <c r="AX23" s="16">
        <v>3.55</v>
      </c>
      <c r="AY23" s="16" t="s">
        <v>62</v>
      </c>
      <c r="AZ23" s="16">
        <v>-7.84</v>
      </c>
      <c r="BA23" s="16">
        <v>17.86</v>
      </c>
      <c r="BB23" s="16">
        <v>477.1</v>
      </c>
      <c r="BC23" s="16">
        <v>9.11</v>
      </c>
      <c r="BD23" s="16">
        <v>30.49</v>
      </c>
      <c r="BE23" s="16" t="s">
        <v>62</v>
      </c>
      <c r="BF23" s="16">
        <v>5.38</v>
      </c>
      <c r="BG23" s="15">
        <v>7.258</v>
      </c>
      <c r="BH23" s="6">
        <v>1.159</v>
      </c>
      <c r="BI23" s="6">
        <v>1.2E-2</v>
      </c>
      <c r="BJ23" s="6" t="s">
        <v>62</v>
      </c>
      <c r="BK23" s="6">
        <v>-4.2000000000000003E-2</v>
      </c>
      <c r="BL23" s="6">
        <v>5.6000000000000001E-2</v>
      </c>
      <c r="BM23" s="6">
        <v>5.2220000000000004</v>
      </c>
      <c r="BN23" s="6">
        <v>0.104</v>
      </c>
      <c r="BO23" s="6">
        <v>9.6000000000000002E-2</v>
      </c>
      <c r="BP23" s="6" t="s">
        <v>62</v>
      </c>
      <c r="BQ23" s="6">
        <v>6.0999999999999999E-2</v>
      </c>
    </row>
    <row r="24" spans="1:69" x14ac:dyDescent="0.25">
      <c r="A24">
        <v>2007</v>
      </c>
      <c r="B24" t="s">
        <v>58</v>
      </c>
      <c r="C24" t="s">
        <v>63</v>
      </c>
      <c r="D24" t="s">
        <v>64</v>
      </c>
      <c r="E24" t="s">
        <v>61</v>
      </c>
      <c r="F24" s="3">
        <v>1408269</v>
      </c>
      <c r="G24">
        <v>1408454</v>
      </c>
      <c r="H24">
        <v>0.93899999999999995</v>
      </c>
      <c r="I24">
        <v>0.873</v>
      </c>
      <c r="J24">
        <v>0.95</v>
      </c>
      <c r="K24">
        <v>1.5369999999999999</v>
      </c>
      <c r="L24">
        <v>0.81399999999999995</v>
      </c>
      <c r="M24">
        <v>1.304</v>
      </c>
      <c r="N24">
        <v>1.141</v>
      </c>
      <c r="O24">
        <v>0.59599999999999997</v>
      </c>
      <c r="P24">
        <v>0.98099999999999998</v>
      </c>
      <c r="Q24">
        <v>-5.0000000000000001E-3</v>
      </c>
      <c r="R24">
        <v>4.0000000000000001E-3</v>
      </c>
      <c r="S24">
        <v>1.0009999999999999</v>
      </c>
      <c r="T24">
        <v>0</v>
      </c>
      <c r="U24">
        <v>0</v>
      </c>
      <c r="V24">
        <v>1.5369999999999999</v>
      </c>
      <c r="W24">
        <v>-13.648</v>
      </c>
      <c r="X24">
        <v>-0.83599999999999997</v>
      </c>
      <c r="Y24">
        <v>7.0000000000000007E-2</v>
      </c>
      <c r="Z24">
        <v>0.88100000000000001</v>
      </c>
      <c r="AA24">
        <v>9.6760000000000002</v>
      </c>
      <c r="AB24" s="10">
        <v>0.93700000000000006</v>
      </c>
      <c r="AC24" s="11">
        <v>0.86899999999999999</v>
      </c>
      <c r="AD24" s="11">
        <v>0.94799999999999995</v>
      </c>
      <c r="AE24" s="5">
        <v>1.56</v>
      </c>
      <c r="AF24" s="6">
        <v>0.83</v>
      </c>
      <c r="AG24" s="6">
        <v>1.323</v>
      </c>
      <c r="AH24" s="5">
        <v>1.157</v>
      </c>
      <c r="AI24" s="6">
        <v>0.60399999999999998</v>
      </c>
      <c r="AJ24" s="6">
        <v>0.99399999999999999</v>
      </c>
      <c r="AK24" s="5">
        <v>2E-3</v>
      </c>
      <c r="AL24" s="6">
        <v>4.0000000000000001E-3</v>
      </c>
      <c r="AM24" s="6">
        <v>1</v>
      </c>
      <c r="AN24" s="6">
        <v>0</v>
      </c>
      <c r="AO24" s="5">
        <v>1E-3</v>
      </c>
      <c r="AP24" s="6">
        <v>1.56</v>
      </c>
      <c r="AQ24" s="6">
        <v>-13.826000000000001</v>
      </c>
      <c r="AR24" s="6">
        <v>-0.84599999999999997</v>
      </c>
      <c r="AS24" s="6">
        <v>7.0999999999999994E-2</v>
      </c>
      <c r="AT24" s="6">
        <v>0.89200000000000002</v>
      </c>
      <c r="AU24" s="6">
        <v>10.433999999999999</v>
      </c>
      <c r="AV24" s="15">
        <v>168.84</v>
      </c>
      <c r="AW24" s="16">
        <v>27.72</v>
      </c>
      <c r="AX24" s="16">
        <v>10.039999999999999</v>
      </c>
      <c r="AY24" s="16">
        <v>-5.71</v>
      </c>
      <c r="AZ24" s="16">
        <v>-11.33</v>
      </c>
      <c r="BA24" s="16">
        <v>18.420000000000002</v>
      </c>
      <c r="BB24" s="16">
        <v>518.20000000000005</v>
      </c>
      <c r="BC24" s="16" t="s">
        <v>62</v>
      </c>
      <c r="BD24" s="16">
        <v>31.99</v>
      </c>
      <c r="BE24" s="16">
        <v>-22</v>
      </c>
      <c r="BF24" s="16">
        <v>-13.93</v>
      </c>
      <c r="BG24" s="15">
        <v>6.6959999999999997</v>
      </c>
      <c r="BH24" s="6">
        <v>0.93500000000000005</v>
      </c>
      <c r="BI24" s="6">
        <v>3.2000000000000001E-2</v>
      </c>
      <c r="BJ24" s="6">
        <v>-0.02</v>
      </c>
      <c r="BK24" s="6">
        <v>-5.8999999999999997E-2</v>
      </c>
      <c r="BL24" s="6">
        <v>5.6000000000000001E-2</v>
      </c>
      <c r="BM24" s="6">
        <v>4.6769999999999996</v>
      </c>
      <c r="BN24" s="6" t="s">
        <v>62</v>
      </c>
      <c r="BO24" s="6">
        <v>8.4000000000000005E-2</v>
      </c>
      <c r="BP24" s="6">
        <v>-7.5999999999999998E-2</v>
      </c>
      <c r="BQ24" s="6">
        <v>-4.5999999999999999E-2</v>
      </c>
    </row>
    <row r="25" spans="1:69" x14ac:dyDescent="0.25">
      <c r="A25">
        <v>2008</v>
      </c>
      <c r="B25" t="s">
        <v>58</v>
      </c>
      <c r="C25" t="s">
        <v>63</v>
      </c>
      <c r="D25" t="s">
        <v>64</v>
      </c>
      <c r="E25" t="s">
        <v>61</v>
      </c>
      <c r="F25" s="3">
        <v>1307133</v>
      </c>
      <c r="G25">
        <v>1307295</v>
      </c>
      <c r="H25">
        <v>0.94099999999999995</v>
      </c>
      <c r="I25">
        <v>0.88800000000000001</v>
      </c>
      <c r="J25">
        <v>0.95099999999999996</v>
      </c>
      <c r="K25">
        <v>1.498</v>
      </c>
      <c r="L25">
        <v>0.78200000000000003</v>
      </c>
      <c r="M25">
        <v>1.2769999999999999</v>
      </c>
      <c r="N25">
        <v>1.1180000000000001</v>
      </c>
      <c r="O25">
        <v>0.58199999999999996</v>
      </c>
      <c r="P25">
        <v>0.96699999999999997</v>
      </c>
      <c r="Q25">
        <v>-5.0000000000000001E-3</v>
      </c>
      <c r="R25">
        <v>4.0000000000000001E-3</v>
      </c>
      <c r="S25">
        <v>1.0009999999999999</v>
      </c>
      <c r="T25">
        <v>0</v>
      </c>
      <c r="U25">
        <v>0</v>
      </c>
      <c r="V25">
        <v>1.498</v>
      </c>
      <c r="W25">
        <v>-11.657999999999999</v>
      </c>
      <c r="X25">
        <v>-0.82499999999999996</v>
      </c>
      <c r="Y25">
        <v>6.2E-2</v>
      </c>
      <c r="Z25">
        <v>0.86399999999999999</v>
      </c>
      <c r="AA25">
        <v>10.119</v>
      </c>
      <c r="AB25" s="10">
        <v>0.93899999999999995</v>
      </c>
      <c r="AC25" s="11">
        <v>0.88400000000000001</v>
      </c>
      <c r="AD25" s="11">
        <v>0.95</v>
      </c>
      <c r="AE25" s="5">
        <v>1.5209999999999999</v>
      </c>
      <c r="AF25" s="6">
        <v>0.79600000000000004</v>
      </c>
      <c r="AG25" s="6">
        <v>1.296</v>
      </c>
      <c r="AH25" s="5">
        <v>1.133</v>
      </c>
      <c r="AI25" s="6">
        <v>0.59</v>
      </c>
      <c r="AJ25" s="6">
        <v>0.98</v>
      </c>
      <c r="AK25" s="5">
        <v>1E-3</v>
      </c>
      <c r="AL25" s="6">
        <v>4.0000000000000001E-3</v>
      </c>
      <c r="AM25" s="6">
        <v>1</v>
      </c>
      <c r="AN25" s="6">
        <v>0</v>
      </c>
      <c r="AO25" s="5">
        <v>1E-3</v>
      </c>
      <c r="AP25" s="6">
        <v>1.5209999999999999</v>
      </c>
      <c r="AQ25" s="6">
        <v>-11.849</v>
      </c>
      <c r="AR25" s="6">
        <v>-0.83599999999999997</v>
      </c>
      <c r="AS25" s="6">
        <v>6.3E-2</v>
      </c>
      <c r="AT25" s="6">
        <v>0.876</v>
      </c>
      <c r="AU25" s="6">
        <v>10.33</v>
      </c>
      <c r="AV25" s="15">
        <v>154.47</v>
      </c>
      <c r="AW25" s="16">
        <v>24.37</v>
      </c>
      <c r="AX25" s="16" t="s">
        <v>62</v>
      </c>
      <c r="AY25" s="16" t="s">
        <v>62</v>
      </c>
      <c r="AZ25" s="16">
        <v>-21.15</v>
      </c>
      <c r="BA25" s="16">
        <v>17.850000000000001</v>
      </c>
      <c r="BB25" s="16">
        <v>510.33</v>
      </c>
      <c r="BC25" s="16">
        <v>17.64</v>
      </c>
      <c r="BD25" s="16">
        <v>33.520000000000003</v>
      </c>
      <c r="BE25" s="16" t="s">
        <v>62</v>
      </c>
      <c r="BF25" s="16">
        <v>13.95</v>
      </c>
      <c r="BG25" s="15">
        <v>6.57</v>
      </c>
      <c r="BH25" s="6">
        <v>0.82799999999999996</v>
      </c>
      <c r="BI25" s="6" t="s">
        <v>62</v>
      </c>
      <c r="BJ25" s="6" t="s">
        <v>62</v>
      </c>
      <c r="BK25" s="6">
        <v>-0.11</v>
      </c>
      <c r="BL25" s="6">
        <v>5.1999999999999998E-2</v>
      </c>
      <c r="BM25" s="6">
        <v>4.6909999999999998</v>
      </c>
      <c r="BN25" s="6">
        <v>0.17199999999999999</v>
      </c>
      <c r="BO25" s="6">
        <v>9.9000000000000005E-2</v>
      </c>
      <c r="BP25" s="6" t="s">
        <v>62</v>
      </c>
      <c r="BQ25" s="6">
        <v>0.13500000000000001</v>
      </c>
    </row>
    <row r="26" spans="1:69" x14ac:dyDescent="0.25">
      <c r="A26">
        <v>2009</v>
      </c>
      <c r="B26" t="s">
        <v>58</v>
      </c>
      <c r="C26" t="s">
        <v>63</v>
      </c>
      <c r="D26" t="s">
        <v>64</v>
      </c>
      <c r="E26" t="s">
        <v>61</v>
      </c>
      <c r="F26" s="3">
        <v>1411927</v>
      </c>
      <c r="G26">
        <v>1412101</v>
      </c>
      <c r="H26">
        <v>0.94699999999999995</v>
      </c>
      <c r="I26">
        <v>0.88100000000000001</v>
      </c>
      <c r="J26">
        <v>0.95799999999999996</v>
      </c>
      <c r="K26">
        <v>1.54</v>
      </c>
      <c r="L26">
        <v>0.83699999999999997</v>
      </c>
      <c r="M26">
        <v>1.2969999999999999</v>
      </c>
      <c r="N26">
        <v>1.1499999999999999</v>
      </c>
      <c r="O26">
        <v>0.61599999999999999</v>
      </c>
      <c r="P26">
        <v>0.98</v>
      </c>
      <c r="Q26">
        <v>-4.0000000000000001E-3</v>
      </c>
      <c r="R26">
        <v>4.0000000000000001E-3</v>
      </c>
      <c r="S26">
        <v>1.0009999999999999</v>
      </c>
      <c r="T26">
        <v>0</v>
      </c>
      <c r="U26">
        <v>0</v>
      </c>
      <c r="V26">
        <v>1.54</v>
      </c>
      <c r="W26">
        <v>-12.215999999999999</v>
      </c>
      <c r="X26">
        <v>-0.84699999999999998</v>
      </c>
      <c r="Y26">
        <v>6.7000000000000004E-2</v>
      </c>
      <c r="Z26">
        <v>0.89600000000000002</v>
      </c>
      <c r="AA26">
        <v>10.84</v>
      </c>
      <c r="AB26" s="10">
        <v>0.94499999999999995</v>
      </c>
      <c r="AC26" s="11">
        <v>0.877</v>
      </c>
      <c r="AD26" s="11">
        <v>0.95699999999999996</v>
      </c>
      <c r="AE26" s="5">
        <v>1.5640000000000001</v>
      </c>
      <c r="AF26" s="6">
        <v>0.85299999999999998</v>
      </c>
      <c r="AG26" s="6">
        <v>1.3149999999999999</v>
      </c>
      <c r="AH26" s="5">
        <v>1.1659999999999999</v>
      </c>
      <c r="AI26" s="6">
        <v>0.624</v>
      </c>
      <c r="AJ26" s="6">
        <v>0.99299999999999999</v>
      </c>
      <c r="AK26" s="5">
        <v>0</v>
      </c>
      <c r="AL26" s="6">
        <v>4.0000000000000001E-3</v>
      </c>
      <c r="AM26" s="6">
        <v>1</v>
      </c>
      <c r="AN26" s="6">
        <v>0</v>
      </c>
      <c r="AO26" s="5">
        <v>0</v>
      </c>
      <c r="AP26" s="6">
        <v>1.5640000000000001</v>
      </c>
      <c r="AQ26" s="6">
        <v>-12.423999999999999</v>
      </c>
      <c r="AR26" s="6">
        <v>-0.85799999999999998</v>
      </c>
      <c r="AS26" s="6">
        <v>6.8000000000000005E-2</v>
      </c>
      <c r="AT26" s="6">
        <v>0.90800000000000003</v>
      </c>
      <c r="AU26" s="6">
        <v>11.077</v>
      </c>
      <c r="AV26" s="15">
        <v>153.19999999999999</v>
      </c>
      <c r="AW26" s="16">
        <v>27.99</v>
      </c>
      <c r="AX26" s="16" t="s">
        <v>62</v>
      </c>
      <c r="AY26" s="16">
        <v>-4.78</v>
      </c>
      <c r="AZ26" s="16">
        <v>-7.32</v>
      </c>
      <c r="BA26" s="16">
        <v>17.21</v>
      </c>
      <c r="BB26" s="16">
        <v>517.74</v>
      </c>
      <c r="BC26" s="16" t="s">
        <v>62</v>
      </c>
      <c r="BD26" s="16">
        <v>31.24</v>
      </c>
      <c r="BE26" s="16">
        <v>-24.09</v>
      </c>
      <c r="BF26" s="16">
        <v>-14.77</v>
      </c>
      <c r="BG26" s="15">
        <v>6.8949999999999996</v>
      </c>
      <c r="BH26" s="6">
        <v>1.0329999999999999</v>
      </c>
      <c r="BI26" s="6" t="s">
        <v>62</v>
      </c>
      <c r="BJ26" s="6">
        <v>-1.7999999999999999E-2</v>
      </c>
      <c r="BK26" s="6">
        <v>-3.5999999999999997E-2</v>
      </c>
      <c r="BL26" s="6">
        <v>4.9000000000000002E-2</v>
      </c>
      <c r="BM26" s="6">
        <v>5.0810000000000004</v>
      </c>
      <c r="BN26" s="6" t="s">
        <v>62</v>
      </c>
      <c r="BO26" s="6">
        <v>8.2000000000000003E-2</v>
      </c>
      <c r="BP26" s="6">
        <v>-8.1000000000000003E-2</v>
      </c>
      <c r="BQ26" s="6">
        <v>-4.4999999999999998E-2</v>
      </c>
    </row>
    <row r="27" spans="1:69" x14ac:dyDescent="0.25">
      <c r="A27">
        <v>2010</v>
      </c>
      <c r="B27" t="s">
        <v>58</v>
      </c>
      <c r="C27" t="s">
        <v>63</v>
      </c>
      <c r="D27" t="s">
        <v>64</v>
      </c>
      <c r="E27" t="s">
        <v>61</v>
      </c>
      <c r="F27" s="3">
        <v>1248475</v>
      </c>
      <c r="G27">
        <v>1248647</v>
      </c>
      <c r="H27">
        <v>0.95199999999999996</v>
      </c>
      <c r="I27">
        <v>0.89300000000000002</v>
      </c>
      <c r="J27">
        <v>0.96199999999999997</v>
      </c>
      <c r="K27">
        <v>1.502</v>
      </c>
      <c r="L27">
        <v>0.80100000000000005</v>
      </c>
      <c r="M27">
        <v>1.274</v>
      </c>
      <c r="N27">
        <v>1.1180000000000001</v>
      </c>
      <c r="O27">
        <v>0.58499999999999996</v>
      </c>
      <c r="P27">
        <v>0.96499999999999997</v>
      </c>
      <c r="Q27">
        <v>-4.0000000000000001E-3</v>
      </c>
      <c r="R27">
        <v>4.0000000000000001E-3</v>
      </c>
      <c r="S27">
        <v>1.0009999999999999</v>
      </c>
      <c r="T27">
        <v>0</v>
      </c>
      <c r="U27">
        <v>0</v>
      </c>
      <c r="V27">
        <v>1.502</v>
      </c>
      <c r="W27">
        <v>-13.561999999999999</v>
      </c>
      <c r="X27">
        <v>-0.82499999999999996</v>
      </c>
      <c r="Y27">
        <v>5.7000000000000002E-2</v>
      </c>
      <c r="Z27">
        <v>0.85899999999999999</v>
      </c>
      <c r="AA27">
        <v>9.7110000000000003</v>
      </c>
      <c r="AB27" s="10">
        <v>0.95099999999999996</v>
      </c>
      <c r="AC27" s="11">
        <v>0.88900000000000001</v>
      </c>
      <c r="AD27" s="11">
        <v>0.96099999999999997</v>
      </c>
      <c r="AE27" s="5">
        <v>1.526</v>
      </c>
      <c r="AF27" s="6">
        <v>0.81599999999999995</v>
      </c>
      <c r="AG27" s="6">
        <v>1.292</v>
      </c>
      <c r="AH27" s="5">
        <v>1.135</v>
      </c>
      <c r="AI27" s="6">
        <v>0.59399999999999997</v>
      </c>
      <c r="AJ27" s="6">
        <v>0.97899999999999998</v>
      </c>
      <c r="AK27" s="5">
        <v>0</v>
      </c>
      <c r="AL27" s="6">
        <v>4.0000000000000001E-3</v>
      </c>
      <c r="AM27" s="6">
        <v>1</v>
      </c>
      <c r="AN27" s="6">
        <v>0</v>
      </c>
      <c r="AO27" s="5">
        <v>1E-3</v>
      </c>
      <c r="AP27" s="6">
        <v>1.526</v>
      </c>
      <c r="AQ27" s="6">
        <v>-13.698</v>
      </c>
      <c r="AR27" s="6">
        <v>-0.83699999999999997</v>
      </c>
      <c r="AS27" s="6">
        <v>5.8000000000000003E-2</v>
      </c>
      <c r="AT27" s="6">
        <v>0.87</v>
      </c>
      <c r="AU27" s="6">
        <v>10.811999999999999</v>
      </c>
      <c r="AV27" s="15">
        <v>127.42</v>
      </c>
      <c r="AW27" s="16">
        <v>30.01</v>
      </c>
      <c r="AX27" s="16">
        <v>-4.42</v>
      </c>
      <c r="AY27" s="16">
        <v>3.42</v>
      </c>
      <c r="AZ27" s="16" t="s">
        <v>62</v>
      </c>
      <c r="BA27" s="16">
        <v>11.92</v>
      </c>
      <c r="BB27" s="16">
        <v>504.74</v>
      </c>
      <c r="BC27" s="16" t="s">
        <v>62</v>
      </c>
      <c r="BD27" s="16">
        <v>28.87</v>
      </c>
      <c r="BE27" s="16">
        <v>-33.15</v>
      </c>
      <c r="BF27" s="16">
        <v>-20.83</v>
      </c>
      <c r="BG27" s="15">
        <v>6.2779999999999996</v>
      </c>
      <c r="BH27" s="6">
        <v>1.018</v>
      </c>
      <c r="BI27" s="6">
        <v>-1.4E-2</v>
      </c>
      <c r="BJ27" s="6">
        <v>1.2999999999999999E-2</v>
      </c>
      <c r="BK27" s="6" t="s">
        <v>62</v>
      </c>
      <c r="BL27" s="6">
        <v>3.6999999999999998E-2</v>
      </c>
      <c r="BM27" s="6">
        <v>5.2560000000000002</v>
      </c>
      <c r="BN27" s="6" t="s">
        <v>62</v>
      </c>
      <c r="BO27" s="6">
        <v>7.8E-2</v>
      </c>
      <c r="BP27" s="6">
        <v>-0.107</v>
      </c>
      <c r="BQ27" s="6">
        <v>-6.9000000000000006E-2</v>
      </c>
    </row>
    <row r="28" spans="1:69" x14ac:dyDescent="0.25">
      <c r="A28">
        <v>2011</v>
      </c>
      <c r="B28" t="s">
        <v>58</v>
      </c>
      <c r="C28" t="s">
        <v>63</v>
      </c>
      <c r="D28" t="s">
        <v>64</v>
      </c>
      <c r="E28" t="s">
        <v>61</v>
      </c>
      <c r="F28" s="3">
        <v>1485396</v>
      </c>
      <c r="G28">
        <v>1485559</v>
      </c>
      <c r="H28">
        <v>0.92700000000000005</v>
      </c>
      <c r="I28">
        <v>0.85499999999999998</v>
      </c>
      <c r="J28">
        <v>0.94099999999999995</v>
      </c>
      <c r="K28">
        <v>1.6319999999999999</v>
      </c>
      <c r="L28">
        <v>0.89300000000000002</v>
      </c>
      <c r="M28">
        <v>1.36</v>
      </c>
      <c r="N28">
        <v>1.2210000000000001</v>
      </c>
      <c r="O28">
        <v>0.66800000000000004</v>
      </c>
      <c r="P28">
        <v>1.03</v>
      </c>
      <c r="Q28">
        <v>-6.0000000000000001E-3</v>
      </c>
      <c r="R28">
        <v>4.0000000000000001E-3</v>
      </c>
      <c r="S28">
        <v>1.0009999999999999</v>
      </c>
      <c r="T28">
        <v>0</v>
      </c>
      <c r="U28">
        <v>0</v>
      </c>
      <c r="V28">
        <v>1.6319999999999999</v>
      </c>
      <c r="W28">
        <v>-12.996</v>
      </c>
      <c r="X28">
        <v>-0.89900000000000002</v>
      </c>
      <c r="Y28">
        <v>7.2999999999999995E-2</v>
      </c>
      <c r="Z28">
        <v>0.95199999999999996</v>
      </c>
      <c r="AA28">
        <v>13.846</v>
      </c>
      <c r="AB28" s="10">
        <v>0.92500000000000004</v>
      </c>
      <c r="AC28" s="11">
        <v>0.85</v>
      </c>
      <c r="AD28" s="11">
        <v>0.93899999999999995</v>
      </c>
      <c r="AE28" s="5">
        <v>1.655</v>
      </c>
      <c r="AF28" s="6">
        <v>0.90600000000000003</v>
      </c>
      <c r="AG28" s="6">
        <v>1.3779999999999999</v>
      </c>
      <c r="AH28" s="5">
        <v>1.2370000000000001</v>
      </c>
      <c r="AI28" s="6">
        <v>0.67600000000000005</v>
      </c>
      <c r="AJ28" s="6">
        <v>1.0429999999999999</v>
      </c>
      <c r="AK28" s="5">
        <v>1E-3</v>
      </c>
      <c r="AL28" s="6">
        <v>4.0000000000000001E-3</v>
      </c>
      <c r="AM28" s="6">
        <v>1</v>
      </c>
      <c r="AN28" s="6">
        <v>0</v>
      </c>
      <c r="AO28" s="5">
        <v>1E-3</v>
      </c>
      <c r="AP28" s="6">
        <v>1.655</v>
      </c>
      <c r="AQ28" s="6">
        <v>-13.331</v>
      </c>
      <c r="AR28" s="6">
        <v>-0.90900000000000003</v>
      </c>
      <c r="AS28" s="6">
        <v>7.2999999999999995E-2</v>
      </c>
      <c r="AT28" s="6">
        <v>0.96299999999999997</v>
      </c>
      <c r="AU28" s="6">
        <v>14.012</v>
      </c>
      <c r="AV28" s="15">
        <v>155.41999999999999</v>
      </c>
      <c r="AW28" s="16">
        <v>30.37</v>
      </c>
      <c r="AX28" s="16">
        <v>8.19</v>
      </c>
      <c r="AY28" s="16" t="s">
        <v>62</v>
      </c>
      <c r="AZ28" s="16" t="s">
        <v>62</v>
      </c>
      <c r="BA28" s="16">
        <v>17.5</v>
      </c>
      <c r="BB28" s="16">
        <v>529.12</v>
      </c>
      <c r="BC28" s="16" t="s">
        <v>62</v>
      </c>
      <c r="BD28" s="16">
        <v>23.86</v>
      </c>
      <c r="BE28" s="16">
        <v>-23.82</v>
      </c>
      <c r="BF28" s="16">
        <v>-11.57</v>
      </c>
      <c r="BG28" s="15">
        <v>7.0670000000000002</v>
      </c>
      <c r="BH28" s="6">
        <v>1.0389999999999999</v>
      </c>
      <c r="BI28" s="6">
        <v>2.5999999999999999E-2</v>
      </c>
      <c r="BJ28" s="6" t="s">
        <v>62</v>
      </c>
      <c r="BK28" s="6" t="s">
        <v>62</v>
      </c>
      <c r="BL28" s="6">
        <v>5.3999999999999999E-2</v>
      </c>
      <c r="BM28" s="6">
        <v>4.5140000000000002</v>
      </c>
      <c r="BN28" s="6" t="s">
        <v>62</v>
      </c>
      <c r="BO28" s="6">
        <v>6.5000000000000002E-2</v>
      </c>
      <c r="BP28" s="6">
        <v>-7.9000000000000001E-2</v>
      </c>
      <c r="BQ28" s="6">
        <v>-3.7999999999999999E-2</v>
      </c>
    </row>
    <row r="29" spans="1:69" x14ac:dyDescent="0.25">
      <c r="A29">
        <v>2012</v>
      </c>
      <c r="B29" t="s">
        <v>58</v>
      </c>
      <c r="C29" t="s">
        <v>63</v>
      </c>
      <c r="D29" t="s">
        <v>64</v>
      </c>
      <c r="E29" t="s">
        <v>61</v>
      </c>
      <c r="F29" s="3">
        <v>1356214</v>
      </c>
      <c r="G29">
        <v>1356387</v>
      </c>
      <c r="H29">
        <v>0.95199999999999996</v>
      </c>
      <c r="I29">
        <v>0.879</v>
      </c>
      <c r="J29">
        <v>0.96199999999999997</v>
      </c>
      <c r="K29">
        <v>1.579</v>
      </c>
      <c r="L29">
        <v>0.81899999999999995</v>
      </c>
      <c r="M29">
        <v>1.345</v>
      </c>
      <c r="N29">
        <v>1.1679999999999999</v>
      </c>
      <c r="O29">
        <v>0.59699999999999998</v>
      </c>
      <c r="P29">
        <v>1.0129999999999999</v>
      </c>
      <c r="Q29">
        <v>-4.0000000000000001E-3</v>
      </c>
      <c r="R29">
        <v>4.0000000000000001E-3</v>
      </c>
      <c r="S29">
        <v>1.0009999999999999</v>
      </c>
      <c r="T29">
        <v>0</v>
      </c>
      <c r="U29">
        <v>0</v>
      </c>
      <c r="V29">
        <v>1.579</v>
      </c>
      <c r="W29">
        <v>-11.645</v>
      </c>
      <c r="X29">
        <v>-0.84599999999999997</v>
      </c>
      <c r="Y29">
        <v>6.4000000000000001E-2</v>
      </c>
      <c r="Z29">
        <v>0.89700000000000002</v>
      </c>
      <c r="AA29">
        <v>9.5359999999999996</v>
      </c>
      <c r="AB29" s="10">
        <v>0.95099999999999996</v>
      </c>
      <c r="AC29" s="11">
        <v>0.875</v>
      </c>
      <c r="AD29" s="11">
        <v>0.96099999999999997</v>
      </c>
      <c r="AE29" s="5">
        <v>1.6020000000000001</v>
      </c>
      <c r="AF29" s="6">
        <v>0.83399999999999996</v>
      </c>
      <c r="AG29" s="6">
        <v>1.363</v>
      </c>
      <c r="AH29" s="5">
        <v>1.1839999999999999</v>
      </c>
      <c r="AI29" s="6">
        <v>0.60499999999999998</v>
      </c>
      <c r="AJ29" s="6">
        <v>1.026</v>
      </c>
      <c r="AK29" s="5">
        <v>0</v>
      </c>
      <c r="AL29" s="6">
        <v>4.0000000000000001E-3</v>
      </c>
      <c r="AM29" s="6">
        <v>1</v>
      </c>
      <c r="AN29" s="6">
        <v>0</v>
      </c>
      <c r="AO29" s="5">
        <v>1E-3</v>
      </c>
      <c r="AP29" s="6">
        <v>1.6020000000000001</v>
      </c>
      <c r="AQ29" s="6">
        <v>-12.179</v>
      </c>
      <c r="AR29" s="6">
        <v>-0.85799999999999998</v>
      </c>
      <c r="AS29" s="6">
        <v>6.5000000000000002E-2</v>
      </c>
      <c r="AT29" s="6">
        <v>0.90900000000000003</v>
      </c>
      <c r="AU29" s="6">
        <v>9.8160000000000007</v>
      </c>
      <c r="AV29" s="15">
        <v>138.9</v>
      </c>
      <c r="AW29" s="16">
        <v>26.88</v>
      </c>
      <c r="AX29" s="16" t="s">
        <v>62</v>
      </c>
      <c r="AY29" s="16">
        <v>3.9</v>
      </c>
      <c r="AZ29" s="16">
        <v>-13.05</v>
      </c>
      <c r="BA29" s="16">
        <v>17.510000000000002</v>
      </c>
      <c r="BB29" s="16">
        <v>502.23</v>
      </c>
      <c r="BC29" s="16" t="s">
        <v>62</v>
      </c>
      <c r="BD29" s="16">
        <v>26.8</v>
      </c>
      <c r="BE29" s="16">
        <v>-21.28</v>
      </c>
      <c r="BF29" s="16">
        <v>-13.61</v>
      </c>
      <c r="BG29" s="15">
        <v>6.407</v>
      </c>
      <c r="BH29" s="6">
        <v>1.0760000000000001</v>
      </c>
      <c r="BI29" s="6" t="s">
        <v>62</v>
      </c>
      <c r="BJ29" s="6">
        <v>1.4999999999999999E-2</v>
      </c>
      <c r="BK29" s="6">
        <v>-6.9000000000000006E-2</v>
      </c>
      <c r="BL29" s="6">
        <v>5.2999999999999999E-2</v>
      </c>
      <c r="BM29" s="6">
        <v>5.4189999999999996</v>
      </c>
      <c r="BN29" s="6" t="s">
        <v>62</v>
      </c>
      <c r="BO29" s="6">
        <v>7.3999999999999996E-2</v>
      </c>
      <c r="BP29" s="6">
        <v>-7.6999999999999999E-2</v>
      </c>
      <c r="BQ29" s="6">
        <v>-4.3999999999999997E-2</v>
      </c>
    </row>
    <row r="30" spans="1:69" x14ac:dyDescent="0.25">
      <c r="A30">
        <v>2013</v>
      </c>
      <c r="B30" t="s">
        <v>58</v>
      </c>
      <c r="C30" t="s">
        <v>63</v>
      </c>
      <c r="D30" t="s">
        <v>64</v>
      </c>
      <c r="E30" t="s">
        <v>61</v>
      </c>
      <c r="F30" s="3">
        <v>1171941</v>
      </c>
      <c r="G30">
        <v>1172101</v>
      </c>
      <c r="H30">
        <v>0.95</v>
      </c>
      <c r="I30">
        <v>0.89800000000000002</v>
      </c>
      <c r="J30">
        <v>0.95799999999999996</v>
      </c>
      <c r="K30">
        <v>1.522</v>
      </c>
      <c r="L30">
        <v>0.77700000000000002</v>
      </c>
      <c r="M30">
        <v>1.3109999999999999</v>
      </c>
      <c r="N30">
        <v>1.1220000000000001</v>
      </c>
      <c r="O30">
        <v>0.56000000000000005</v>
      </c>
      <c r="P30">
        <v>0.98</v>
      </c>
      <c r="Q30">
        <v>-4.0000000000000001E-3</v>
      </c>
      <c r="R30">
        <v>4.0000000000000001E-3</v>
      </c>
      <c r="S30">
        <v>1.0009999999999999</v>
      </c>
      <c r="T30">
        <v>0</v>
      </c>
      <c r="U30">
        <v>0</v>
      </c>
      <c r="V30">
        <v>1.522</v>
      </c>
      <c r="W30">
        <v>-12.324999999999999</v>
      </c>
      <c r="X30">
        <v>-0.81799999999999995</v>
      </c>
      <c r="Y30">
        <v>6.4000000000000001E-2</v>
      </c>
      <c r="Z30">
        <v>0.85399999999999998</v>
      </c>
      <c r="AA30">
        <v>10.621</v>
      </c>
      <c r="AB30" s="10">
        <v>0.94799999999999995</v>
      </c>
      <c r="AC30" s="11">
        <v>0.89400000000000002</v>
      </c>
      <c r="AD30" s="11">
        <v>0.95699999999999996</v>
      </c>
      <c r="AE30" s="5">
        <v>1.546</v>
      </c>
      <c r="AF30" s="6">
        <v>0.79</v>
      </c>
      <c r="AG30" s="6">
        <v>1.33</v>
      </c>
      <c r="AH30" s="5">
        <v>1.139</v>
      </c>
      <c r="AI30" s="6">
        <v>0.56799999999999995</v>
      </c>
      <c r="AJ30" s="6">
        <v>0.995</v>
      </c>
      <c r="AK30" s="5">
        <v>1E-3</v>
      </c>
      <c r="AL30" s="6">
        <v>4.0000000000000001E-3</v>
      </c>
      <c r="AM30" s="6">
        <v>1</v>
      </c>
      <c r="AN30" s="6">
        <v>0</v>
      </c>
      <c r="AO30" s="5">
        <v>1E-3</v>
      </c>
      <c r="AP30" s="6">
        <v>1.546</v>
      </c>
      <c r="AQ30" s="6">
        <v>-12.515000000000001</v>
      </c>
      <c r="AR30" s="6">
        <v>-0.82899999999999996</v>
      </c>
      <c r="AS30" s="6">
        <v>6.7000000000000004E-2</v>
      </c>
      <c r="AT30" s="6">
        <v>0.86599999999999999</v>
      </c>
      <c r="AU30" s="6">
        <v>10.711</v>
      </c>
      <c r="AV30" s="15">
        <v>153.81</v>
      </c>
      <c r="AW30" s="16">
        <v>25.42</v>
      </c>
      <c r="AX30" s="16" t="s">
        <v>62</v>
      </c>
      <c r="AY30" s="16" t="s">
        <v>62</v>
      </c>
      <c r="AZ30" s="16">
        <v>-22.06</v>
      </c>
      <c r="BA30" s="16">
        <v>16.53</v>
      </c>
      <c r="BB30" s="16">
        <v>475.78</v>
      </c>
      <c r="BC30" s="16">
        <v>20.86</v>
      </c>
      <c r="BD30" s="16">
        <v>31.76</v>
      </c>
      <c r="BE30" s="16" t="s">
        <v>62</v>
      </c>
      <c r="BF30" s="16">
        <v>16.23</v>
      </c>
      <c r="BG30" s="15">
        <v>6.7640000000000002</v>
      </c>
      <c r="BH30" s="6">
        <v>0.88</v>
      </c>
      <c r="BI30" s="6" t="s">
        <v>62</v>
      </c>
      <c r="BJ30" s="6" t="s">
        <v>62</v>
      </c>
      <c r="BK30" s="6">
        <v>-0.124</v>
      </c>
      <c r="BL30" s="6">
        <v>0.05</v>
      </c>
      <c r="BM30" s="6">
        <v>5.1710000000000003</v>
      </c>
      <c r="BN30" s="6">
        <v>0.20899999999999999</v>
      </c>
      <c r="BO30" s="6">
        <v>0.1</v>
      </c>
      <c r="BP30" s="6" t="s">
        <v>62</v>
      </c>
      <c r="BQ30" s="6">
        <v>0.16200000000000001</v>
      </c>
    </row>
    <row r="31" spans="1:69" x14ac:dyDescent="0.25">
      <c r="A31">
        <v>2014</v>
      </c>
      <c r="B31" t="s">
        <v>58</v>
      </c>
      <c r="C31" t="s">
        <v>63</v>
      </c>
      <c r="D31" t="s">
        <v>64</v>
      </c>
      <c r="E31" t="s">
        <v>61</v>
      </c>
      <c r="F31" s="3">
        <v>1143597</v>
      </c>
      <c r="G31">
        <v>1143768</v>
      </c>
      <c r="H31">
        <v>0.92600000000000005</v>
      </c>
      <c r="I31">
        <v>0.875</v>
      </c>
      <c r="J31">
        <v>0.93799999999999994</v>
      </c>
      <c r="K31">
        <v>1.474</v>
      </c>
      <c r="L31">
        <v>0.81100000000000005</v>
      </c>
      <c r="M31">
        <v>1.2390000000000001</v>
      </c>
      <c r="N31">
        <v>1.093</v>
      </c>
      <c r="O31">
        <v>0.59</v>
      </c>
      <c r="P31">
        <v>0.93600000000000005</v>
      </c>
      <c r="Q31">
        <v>-7.0000000000000001E-3</v>
      </c>
      <c r="R31">
        <v>5.0000000000000001E-3</v>
      </c>
      <c r="S31">
        <v>1.0009999999999999</v>
      </c>
      <c r="T31">
        <v>1E-3</v>
      </c>
      <c r="U31">
        <v>0</v>
      </c>
      <c r="V31">
        <v>1.474</v>
      </c>
      <c r="W31">
        <v>-10.686999999999999</v>
      </c>
      <c r="X31">
        <v>-0.79800000000000004</v>
      </c>
      <c r="Y31">
        <v>7.0999999999999994E-2</v>
      </c>
      <c r="Z31">
        <v>0.83699999999999997</v>
      </c>
      <c r="AA31">
        <v>10.747999999999999</v>
      </c>
      <c r="AB31" s="10">
        <v>0.92400000000000004</v>
      </c>
      <c r="AC31" s="11">
        <v>0.87</v>
      </c>
      <c r="AD31" s="11">
        <v>0.93600000000000005</v>
      </c>
      <c r="AE31" s="5">
        <v>1.498</v>
      </c>
      <c r="AF31" s="6">
        <v>0.82699999999999996</v>
      </c>
      <c r="AG31" s="6">
        <v>1.2569999999999999</v>
      </c>
      <c r="AH31" s="5">
        <v>1.109</v>
      </c>
      <c r="AI31" s="6">
        <v>0.59799999999999998</v>
      </c>
      <c r="AJ31" s="6">
        <v>0.94899999999999995</v>
      </c>
      <c r="AK31" s="5">
        <v>1E-3</v>
      </c>
      <c r="AL31" s="6">
        <v>5.0000000000000001E-3</v>
      </c>
      <c r="AM31" s="6">
        <v>1</v>
      </c>
      <c r="AN31" s="6">
        <v>1E-3</v>
      </c>
      <c r="AO31" s="5">
        <v>1E-3</v>
      </c>
      <c r="AP31" s="6">
        <v>1.498</v>
      </c>
      <c r="AQ31" s="6">
        <v>-10.72</v>
      </c>
      <c r="AR31" s="6">
        <v>-0.80900000000000005</v>
      </c>
      <c r="AS31" s="6">
        <v>7.0999999999999994E-2</v>
      </c>
      <c r="AT31" s="6">
        <v>0.84899999999999998</v>
      </c>
      <c r="AU31" s="6">
        <v>11.010999999999999</v>
      </c>
      <c r="AV31" s="15">
        <v>167.4</v>
      </c>
      <c r="AW31" s="16">
        <v>26.03</v>
      </c>
      <c r="AX31" s="16">
        <v>-3.39</v>
      </c>
      <c r="AY31" s="16" t="s">
        <v>62</v>
      </c>
      <c r="AZ31" s="16">
        <v>-19.420000000000002</v>
      </c>
      <c r="BA31" s="16">
        <v>17.22</v>
      </c>
      <c r="BB31" s="16">
        <v>459.36</v>
      </c>
      <c r="BC31" s="16" t="s">
        <v>62</v>
      </c>
      <c r="BD31" s="16">
        <v>25.41</v>
      </c>
      <c r="BE31" s="16">
        <v>-28.72</v>
      </c>
      <c r="BF31" s="16">
        <v>-10.11</v>
      </c>
      <c r="BG31" s="15">
        <v>7.3040000000000003</v>
      </c>
      <c r="BH31" s="6">
        <v>0.71199999999999997</v>
      </c>
      <c r="BI31" s="6">
        <v>-1.0999999999999999E-2</v>
      </c>
      <c r="BJ31" s="6" t="s">
        <v>62</v>
      </c>
      <c r="BK31" s="6">
        <v>-0.113</v>
      </c>
      <c r="BL31" s="6">
        <v>5.1999999999999998E-2</v>
      </c>
      <c r="BM31" s="6">
        <v>4.0460000000000003</v>
      </c>
      <c r="BN31" s="6" t="s">
        <v>62</v>
      </c>
      <c r="BO31" s="6">
        <v>7.0000000000000007E-2</v>
      </c>
      <c r="BP31" s="6">
        <v>-0.109</v>
      </c>
      <c r="BQ31" s="6">
        <v>-3.4000000000000002E-2</v>
      </c>
    </row>
    <row r="32" spans="1:69" x14ac:dyDescent="0.25">
      <c r="A32">
        <v>2015</v>
      </c>
      <c r="B32" t="s">
        <v>58</v>
      </c>
      <c r="C32" t="s">
        <v>63</v>
      </c>
      <c r="D32" t="s">
        <v>64</v>
      </c>
      <c r="E32" t="s">
        <v>61</v>
      </c>
      <c r="F32" s="3">
        <v>1253411</v>
      </c>
      <c r="G32">
        <v>1253582</v>
      </c>
      <c r="H32">
        <v>0.93400000000000005</v>
      </c>
      <c r="I32">
        <v>0.87</v>
      </c>
      <c r="J32">
        <v>0.94599999999999995</v>
      </c>
      <c r="K32">
        <v>1.607</v>
      </c>
      <c r="L32">
        <v>0.85799999999999998</v>
      </c>
      <c r="M32">
        <v>1.357</v>
      </c>
      <c r="N32">
        <v>1.1950000000000001</v>
      </c>
      <c r="O32">
        <v>0.625</v>
      </c>
      <c r="P32">
        <v>1.0229999999999999</v>
      </c>
      <c r="Q32">
        <v>-6.0000000000000001E-3</v>
      </c>
      <c r="R32">
        <v>4.0000000000000001E-3</v>
      </c>
      <c r="S32">
        <v>1.0009999999999999</v>
      </c>
      <c r="T32">
        <v>0</v>
      </c>
      <c r="U32">
        <v>0</v>
      </c>
      <c r="V32">
        <v>1.607</v>
      </c>
      <c r="W32">
        <v>-11.707000000000001</v>
      </c>
      <c r="X32">
        <v>-0.86899999999999999</v>
      </c>
      <c r="Y32">
        <v>8.1000000000000003E-2</v>
      </c>
      <c r="Z32">
        <v>0.92600000000000005</v>
      </c>
      <c r="AA32">
        <v>11.129</v>
      </c>
      <c r="AB32" s="10">
        <v>0.93200000000000005</v>
      </c>
      <c r="AC32" s="11">
        <v>0.86499999999999999</v>
      </c>
      <c r="AD32" s="11">
        <v>0.94499999999999995</v>
      </c>
      <c r="AE32" s="5">
        <v>1.63</v>
      </c>
      <c r="AF32" s="6">
        <v>0.873</v>
      </c>
      <c r="AG32" s="6">
        <v>1.377</v>
      </c>
      <c r="AH32" s="5">
        <v>1.212</v>
      </c>
      <c r="AI32" s="6">
        <v>0.63400000000000001</v>
      </c>
      <c r="AJ32" s="6">
        <v>1.0369999999999999</v>
      </c>
      <c r="AK32" s="5">
        <v>2E-3</v>
      </c>
      <c r="AL32" s="6">
        <v>4.0000000000000001E-3</v>
      </c>
      <c r="AM32" s="6">
        <v>1</v>
      </c>
      <c r="AN32" s="6">
        <v>0</v>
      </c>
      <c r="AO32" s="5">
        <v>1E-3</v>
      </c>
      <c r="AP32" s="6">
        <v>1.63</v>
      </c>
      <c r="AQ32" s="6">
        <v>-11.743</v>
      </c>
      <c r="AR32" s="6">
        <v>-0.88</v>
      </c>
      <c r="AS32" s="6">
        <v>8.2000000000000003E-2</v>
      </c>
      <c r="AT32" s="6">
        <v>0.93899999999999995</v>
      </c>
      <c r="AU32" s="6">
        <v>11.196</v>
      </c>
      <c r="AV32" s="15">
        <v>175.4</v>
      </c>
      <c r="AW32" s="16">
        <v>28.89</v>
      </c>
      <c r="AX32" s="16" t="s">
        <v>62</v>
      </c>
      <c r="AY32" s="16">
        <v>4.84</v>
      </c>
      <c r="AZ32" s="16">
        <v>6.05</v>
      </c>
      <c r="BA32" s="16">
        <v>16.36</v>
      </c>
      <c r="BB32" s="16">
        <v>485.95</v>
      </c>
      <c r="BC32" s="16" t="s">
        <v>62</v>
      </c>
      <c r="BD32" s="16">
        <v>23.99</v>
      </c>
      <c r="BE32" s="16">
        <v>-12.38</v>
      </c>
      <c r="BF32" s="16">
        <v>-9</v>
      </c>
      <c r="BG32" s="15">
        <v>7.1660000000000004</v>
      </c>
      <c r="BH32" s="6">
        <v>0.98699999999999999</v>
      </c>
      <c r="BI32" s="6" t="s">
        <v>62</v>
      </c>
      <c r="BJ32" s="6">
        <v>1.9E-2</v>
      </c>
      <c r="BK32" s="6">
        <v>3.5000000000000003E-2</v>
      </c>
      <c r="BL32" s="6">
        <v>5.2999999999999999E-2</v>
      </c>
      <c r="BM32" s="6">
        <v>4.88</v>
      </c>
      <c r="BN32" s="6" t="s">
        <v>62</v>
      </c>
      <c r="BO32" s="6">
        <v>7.0000000000000007E-2</v>
      </c>
      <c r="BP32" s="6">
        <v>-4.9000000000000002E-2</v>
      </c>
      <c r="BQ32" s="6">
        <v>-3.2000000000000001E-2</v>
      </c>
    </row>
    <row r="33" spans="1:69" x14ac:dyDescent="0.25">
      <c r="A33">
        <v>2016</v>
      </c>
      <c r="B33" t="s">
        <v>58</v>
      </c>
      <c r="C33" t="s">
        <v>63</v>
      </c>
      <c r="D33" t="s">
        <v>64</v>
      </c>
      <c r="E33" t="s">
        <v>61</v>
      </c>
      <c r="F33" s="3">
        <v>1153537</v>
      </c>
      <c r="G33">
        <v>1153707</v>
      </c>
      <c r="H33">
        <v>0.94</v>
      </c>
      <c r="I33">
        <v>0.873</v>
      </c>
      <c r="J33">
        <v>0.95099999999999996</v>
      </c>
      <c r="K33">
        <v>1.5660000000000001</v>
      </c>
      <c r="L33">
        <v>0.84399999999999997</v>
      </c>
      <c r="M33">
        <v>1.323</v>
      </c>
      <c r="N33">
        <v>1.1619999999999999</v>
      </c>
      <c r="O33">
        <v>0.61099999999999999</v>
      </c>
      <c r="P33">
        <v>0.995</v>
      </c>
      <c r="Q33">
        <v>-6.0000000000000001E-3</v>
      </c>
      <c r="R33">
        <v>4.0000000000000001E-3</v>
      </c>
      <c r="S33">
        <v>1.0009999999999999</v>
      </c>
      <c r="T33">
        <v>0</v>
      </c>
      <c r="U33">
        <v>0</v>
      </c>
      <c r="V33">
        <v>1.5660000000000001</v>
      </c>
      <c r="W33">
        <v>-13.951000000000001</v>
      </c>
      <c r="X33">
        <v>-0.84799999999999998</v>
      </c>
      <c r="Y33">
        <v>7.4999999999999997E-2</v>
      </c>
      <c r="Z33">
        <v>0.89600000000000002</v>
      </c>
      <c r="AA33">
        <v>11.128</v>
      </c>
      <c r="AB33" s="10">
        <v>0.93799999999999994</v>
      </c>
      <c r="AC33" s="11">
        <v>0.86899999999999999</v>
      </c>
      <c r="AD33" s="11">
        <v>0.95</v>
      </c>
      <c r="AE33" s="5">
        <v>1.589</v>
      </c>
      <c r="AF33" s="6">
        <v>0.85699999999999998</v>
      </c>
      <c r="AG33" s="6">
        <v>1.3420000000000001</v>
      </c>
      <c r="AH33" s="5">
        <v>1.1779999999999999</v>
      </c>
      <c r="AI33" s="6">
        <v>0.61899999999999999</v>
      </c>
      <c r="AJ33" s="6">
        <v>1.0089999999999999</v>
      </c>
      <c r="AK33" s="5">
        <v>1E-3</v>
      </c>
      <c r="AL33" s="6">
        <v>4.0000000000000001E-3</v>
      </c>
      <c r="AM33" s="6">
        <v>1</v>
      </c>
      <c r="AN33" s="6">
        <v>0</v>
      </c>
      <c r="AO33" s="5">
        <v>1E-3</v>
      </c>
      <c r="AP33" s="6">
        <v>1.589</v>
      </c>
      <c r="AQ33" s="6">
        <v>-14.161</v>
      </c>
      <c r="AR33" s="6">
        <v>-0.85899999999999999</v>
      </c>
      <c r="AS33" s="6">
        <v>7.5999999999999998E-2</v>
      </c>
      <c r="AT33" s="6">
        <v>0.90800000000000003</v>
      </c>
      <c r="AU33" s="6">
        <v>11.247999999999999</v>
      </c>
      <c r="AV33" s="15">
        <v>161.75</v>
      </c>
      <c r="AW33" s="16">
        <v>26.97</v>
      </c>
      <c r="AX33" s="16" t="s">
        <v>62</v>
      </c>
      <c r="AY33" s="16">
        <v>-3.83</v>
      </c>
      <c r="AZ33" s="16">
        <v>-4.6500000000000004</v>
      </c>
      <c r="BA33" s="16">
        <v>14.39</v>
      </c>
      <c r="BB33" s="16">
        <v>470.85</v>
      </c>
      <c r="BC33" s="16" t="s">
        <v>62</v>
      </c>
      <c r="BD33" s="16">
        <v>23.31</v>
      </c>
      <c r="BE33" s="16">
        <v>-17.8</v>
      </c>
      <c r="BF33" s="16">
        <v>-6.2</v>
      </c>
      <c r="BG33" s="15">
        <v>7.1790000000000003</v>
      </c>
      <c r="BH33" s="6">
        <v>0.96899999999999997</v>
      </c>
      <c r="BI33" s="6" t="s">
        <v>62</v>
      </c>
      <c r="BJ33" s="6">
        <v>-1.4999999999999999E-2</v>
      </c>
      <c r="BK33" s="6">
        <v>-2.5999999999999999E-2</v>
      </c>
      <c r="BL33" s="6">
        <v>4.8000000000000001E-2</v>
      </c>
      <c r="BM33" s="6">
        <v>4.8650000000000002</v>
      </c>
      <c r="BN33" s="6" t="s">
        <v>62</v>
      </c>
      <c r="BO33" s="6">
        <v>6.9000000000000006E-2</v>
      </c>
      <c r="BP33" s="6">
        <v>-7.0999999999999994E-2</v>
      </c>
      <c r="BQ33" s="6">
        <v>-2.1999999999999999E-2</v>
      </c>
    </row>
    <row r="34" spans="1:69" x14ac:dyDescent="0.25">
      <c r="AK34" s="5"/>
      <c r="AL34" s="6"/>
      <c r="AM34" s="6"/>
      <c r="AN34" s="6"/>
    </row>
    <row r="35" spans="1:69" x14ac:dyDescent="0.25">
      <c r="C35" t="str">
        <f>C3</f>
        <v>aqua_night_lst</v>
      </c>
      <c r="F35" s="3" t="s">
        <v>79</v>
      </c>
      <c r="G35" t="s">
        <v>66</v>
      </c>
      <c r="AB35" s="5">
        <f>AVERAGE(AB3:AB16)</f>
        <v>0.94421428571428578</v>
      </c>
      <c r="AC35" s="6">
        <f t="shared" ref="AC35:AU35" si="0">AVERAGE(AC3:AC16)</f>
        <v>0.8462857142857142</v>
      </c>
      <c r="AD35" s="6">
        <f t="shared" si="0"/>
        <v>0.95899999999999985</v>
      </c>
      <c r="AE35" s="5">
        <f t="shared" si="0"/>
        <v>1.5805714285714285</v>
      </c>
      <c r="AF35" s="6">
        <f t="shared" si="0"/>
        <v>0.93778571428571433</v>
      </c>
      <c r="AG35" s="6">
        <f t="shared" si="0"/>
        <v>1.2749285714285714</v>
      </c>
      <c r="AH35" s="5">
        <f t="shared" si="0"/>
        <v>1.1852142857142856</v>
      </c>
      <c r="AI35" s="6">
        <f t="shared" si="0"/>
        <v>0.70385714285714285</v>
      </c>
      <c r="AJ35" s="6">
        <f t="shared" si="0"/>
        <v>0.94914285714285718</v>
      </c>
      <c r="AK35" s="5"/>
      <c r="AL35" s="6"/>
      <c r="AM35" s="6"/>
      <c r="AN35" s="6"/>
      <c r="AO35" s="5">
        <f t="shared" si="0"/>
        <v>2.0000000000000009E-3</v>
      </c>
      <c r="AP35" s="6">
        <f t="shared" si="0"/>
        <v>1.5805714285714285</v>
      </c>
      <c r="AQ35" s="6">
        <f t="shared" si="0"/>
        <v>-13.147642857142856</v>
      </c>
      <c r="AR35" s="6">
        <f t="shared" si="0"/>
        <v>-0.90085714285714291</v>
      </c>
      <c r="AS35" s="6">
        <f t="shared" si="0"/>
        <v>3.4999999999999996E-2</v>
      </c>
      <c r="AT35" s="6">
        <f t="shared" si="0"/>
        <v>0.91757142857142859</v>
      </c>
      <c r="AU35" s="6">
        <f t="shared" si="0"/>
        <v>12.895428571428573</v>
      </c>
    </row>
    <row r="36" spans="1:69" x14ac:dyDescent="0.25">
      <c r="C36" t="str">
        <f>C18</f>
        <v>terra_night_lst</v>
      </c>
      <c r="F36" s="3" t="s">
        <v>79</v>
      </c>
      <c r="G36" t="s">
        <v>66</v>
      </c>
      <c r="AB36" s="5">
        <f>AVERAGE(AB20:AB33)</f>
        <v>0.94178571428571445</v>
      </c>
      <c r="AC36" s="6">
        <f t="shared" ref="AC36:AU36" si="1">AVERAGE(AC20:AC33)</f>
        <v>0.87692857142857139</v>
      </c>
      <c r="AD36" s="6">
        <f t="shared" si="1"/>
        <v>0.95264285714285712</v>
      </c>
      <c r="AE36" s="5">
        <f t="shared" si="1"/>
        <v>1.5770714285714287</v>
      </c>
      <c r="AF36" s="6">
        <f t="shared" si="1"/>
        <v>0.8414285714285713</v>
      </c>
      <c r="AG36" s="6">
        <f t="shared" si="1"/>
        <v>1.336785714285714</v>
      </c>
      <c r="AH36" s="5">
        <f t="shared" si="1"/>
        <v>1.1712142857142855</v>
      </c>
      <c r="AI36" s="6">
        <f t="shared" si="1"/>
        <v>0.61407142857142871</v>
      </c>
      <c r="AJ36" s="6">
        <f t="shared" si="1"/>
        <v>1.0067857142857142</v>
      </c>
      <c r="AK36" s="5"/>
      <c r="AL36" s="6"/>
      <c r="AM36" s="6"/>
      <c r="AN36" s="6"/>
      <c r="AO36" s="5">
        <f t="shared" si="1"/>
        <v>9.2857142857142889E-4</v>
      </c>
      <c r="AP36" s="6">
        <f t="shared" si="1"/>
        <v>1.5770714285714287</v>
      </c>
      <c r="AQ36" s="6">
        <f t="shared" si="1"/>
        <v>-13.104142857142858</v>
      </c>
      <c r="AR36" s="6">
        <f t="shared" si="1"/>
        <v>-0.85921428571428571</v>
      </c>
      <c r="AS36" s="6">
        <f t="shared" si="1"/>
        <v>6.7428571428571407E-2</v>
      </c>
      <c r="AT36" s="6">
        <f t="shared" si="1"/>
        <v>0.90221428571428575</v>
      </c>
      <c r="AU36" s="6">
        <f t="shared" si="1"/>
        <v>11.696499999999999</v>
      </c>
    </row>
    <row r="37" spans="1:69" x14ac:dyDescent="0.25">
      <c r="AB37" s="5"/>
      <c r="AC37" s="6"/>
      <c r="AD37" s="6"/>
      <c r="AE37" s="5"/>
      <c r="AF37" s="6"/>
      <c r="AG37" s="6"/>
      <c r="AH37" s="5"/>
      <c r="AI37" s="6"/>
      <c r="AJ37" s="6"/>
      <c r="AK37" s="5"/>
      <c r="AL37" s="6"/>
      <c r="AM37" s="6"/>
      <c r="AN37" s="6"/>
      <c r="AO37" s="5"/>
      <c r="AP37" s="6"/>
      <c r="AQ37" s="6"/>
      <c r="AR37" s="6"/>
      <c r="AS37" s="6"/>
      <c r="AT37" s="6"/>
      <c r="AU37" s="6"/>
    </row>
    <row r="38" spans="1:69" x14ac:dyDescent="0.25">
      <c r="C38" t="str">
        <f>C2</f>
        <v>aqua_night_lst</v>
      </c>
      <c r="F38" s="3" t="s">
        <v>79</v>
      </c>
      <c r="G38" t="s">
        <v>65</v>
      </c>
      <c r="AB38" s="5">
        <f>MIN(AB3:AB16)</f>
        <v>0.92600000000000005</v>
      </c>
      <c r="AC38" s="6">
        <f t="shared" ref="AC38:AU38" si="2">MIN(AC3:AC16)</f>
        <v>0.81</v>
      </c>
      <c r="AD38" s="6">
        <f t="shared" si="2"/>
        <v>0.94399999999999995</v>
      </c>
      <c r="AE38" s="5">
        <f t="shared" si="2"/>
        <v>1.518</v>
      </c>
      <c r="AF38" s="6">
        <f t="shared" si="2"/>
        <v>0.89</v>
      </c>
      <c r="AG38" s="6">
        <f t="shared" si="2"/>
        <v>1.214</v>
      </c>
      <c r="AH38" s="5">
        <f t="shared" si="2"/>
        <v>1.137</v>
      </c>
      <c r="AI38" s="6">
        <f t="shared" si="2"/>
        <v>0.66100000000000003</v>
      </c>
      <c r="AJ38" s="6">
        <f t="shared" si="2"/>
        <v>0.90600000000000003</v>
      </c>
      <c r="AK38" s="5"/>
      <c r="AL38" s="6"/>
      <c r="AM38" s="6"/>
      <c r="AN38" s="6"/>
      <c r="AO38" s="5">
        <f t="shared" si="2"/>
        <v>2E-3</v>
      </c>
      <c r="AP38" s="6">
        <f t="shared" si="2"/>
        <v>1.518</v>
      </c>
      <c r="AQ38" s="6">
        <f t="shared" si="2"/>
        <v>-16.780999999999999</v>
      </c>
      <c r="AR38" s="6">
        <f t="shared" si="2"/>
        <v>-0.94299999999999995</v>
      </c>
      <c r="AS38" s="6">
        <f t="shared" si="2"/>
        <v>1.2E-2</v>
      </c>
      <c r="AT38" s="6">
        <f t="shared" si="2"/>
        <v>0.88</v>
      </c>
      <c r="AU38" s="6">
        <f t="shared" si="2"/>
        <v>9.8840000000000003</v>
      </c>
    </row>
    <row r="39" spans="1:69" x14ac:dyDescent="0.25">
      <c r="C39" t="str">
        <f>C17</f>
        <v>terra_night_lst</v>
      </c>
      <c r="F39" s="3" t="s">
        <v>79</v>
      </c>
      <c r="G39" t="s">
        <v>65</v>
      </c>
      <c r="AB39" s="5">
        <f>MIN(AB20:AB33)</f>
        <v>0.92400000000000004</v>
      </c>
      <c r="AC39" s="6">
        <f t="shared" ref="AC39:AU39" si="3">MIN(AC20:AC33)</f>
        <v>0.85</v>
      </c>
      <c r="AD39" s="6">
        <f t="shared" si="3"/>
        <v>0.93600000000000005</v>
      </c>
      <c r="AE39" s="5">
        <f t="shared" si="3"/>
        <v>1.498</v>
      </c>
      <c r="AF39" s="6">
        <f t="shared" si="3"/>
        <v>0.79</v>
      </c>
      <c r="AG39" s="6">
        <f t="shared" si="3"/>
        <v>1.2569999999999999</v>
      </c>
      <c r="AH39" s="5">
        <f t="shared" si="3"/>
        <v>1.109</v>
      </c>
      <c r="AI39" s="6">
        <f t="shared" si="3"/>
        <v>0.56799999999999995</v>
      </c>
      <c r="AJ39" s="6">
        <f t="shared" si="3"/>
        <v>0.94899999999999995</v>
      </c>
      <c r="AK39" s="5"/>
      <c r="AL39" s="6"/>
      <c r="AM39" s="6"/>
      <c r="AN39" s="6"/>
      <c r="AO39" s="5">
        <f t="shared" si="3"/>
        <v>0</v>
      </c>
      <c r="AP39" s="6">
        <f t="shared" si="3"/>
        <v>1.498</v>
      </c>
      <c r="AQ39" s="6">
        <f t="shared" si="3"/>
        <v>-14.994</v>
      </c>
      <c r="AR39" s="6">
        <f t="shared" si="3"/>
        <v>-0.91800000000000004</v>
      </c>
      <c r="AS39" s="6">
        <f t="shared" si="3"/>
        <v>0.05</v>
      </c>
      <c r="AT39" s="6">
        <f t="shared" si="3"/>
        <v>0.84899999999999998</v>
      </c>
      <c r="AU39" s="6">
        <f t="shared" si="3"/>
        <v>9.8160000000000007</v>
      </c>
    </row>
    <row r="40" spans="1:69" x14ac:dyDescent="0.25">
      <c r="AB40" s="5"/>
      <c r="AC40" s="6"/>
      <c r="AD40" s="6"/>
      <c r="AE40" s="5"/>
      <c r="AF40" s="6"/>
      <c r="AG40" s="6"/>
      <c r="AH40" s="5"/>
      <c r="AI40" s="6"/>
      <c r="AJ40" s="6"/>
      <c r="AK40" s="5"/>
      <c r="AL40" s="6"/>
      <c r="AM40" s="6"/>
      <c r="AN40" s="6"/>
      <c r="AO40" s="5"/>
      <c r="AP40" s="6"/>
      <c r="AQ40" s="6"/>
      <c r="AR40" s="6"/>
      <c r="AS40" s="6"/>
      <c r="AT40" s="6"/>
      <c r="AU40" s="6"/>
    </row>
    <row r="41" spans="1:69" x14ac:dyDescent="0.25">
      <c r="C41" t="str">
        <f>C4</f>
        <v>aqua_night_lst</v>
      </c>
      <c r="F41" s="3" t="s">
        <v>79</v>
      </c>
      <c r="G41" t="s">
        <v>67</v>
      </c>
      <c r="AB41" s="5">
        <f>MAX(AB3:AB16)</f>
        <v>0.95499999999999996</v>
      </c>
      <c r="AC41" s="6">
        <f t="shared" ref="AC41:AU41" si="4">MAX(AC3:AC16)</f>
        <v>0.86599999999999999</v>
      </c>
      <c r="AD41" s="6">
        <f t="shared" si="4"/>
        <v>0.96799999999999997</v>
      </c>
      <c r="AE41" s="5">
        <f t="shared" si="4"/>
        <v>1.64</v>
      </c>
      <c r="AF41" s="6">
        <f t="shared" si="4"/>
        <v>1.004</v>
      </c>
      <c r="AG41" s="6">
        <f t="shared" si="4"/>
        <v>1.3080000000000001</v>
      </c>
      <c r="AH41" s="5">
        <f t="shared" si="4"/>
        <v>1.2370000000000001</v>
      </c>
      <c r="AI41" s="6">
        <f t="shared" si="4"/>
        <v>0.76100000000000001</v>
      </c>
      <c r="AJ41" s="6">
        <f t="shared" si="4"/>
        <v>0.97399999999999998</v>
      </c>
      <c r="AK41" s="5"/>
      <c r="AL41" s="6"/>
      <c r="AM41" s="6"/>
      <c r="AN41" s="6"/>
      <c r="AO41" s="5">
        <f t="shared" si="4"/>
        <v>2E-3</v>
      </c>
      <c r="AP41" s="6">
        <f t="shared" si="4"/>
        <v>1.64</v>
      </c>
      <c r="AQ41" s="6">
        <f t="shared" si="4"/>
        <v>-10.877000000000001</v>
      </c>
      <c r="AR41" s="6">
        <f t="shared" si="4"/>
        <v>-0.86</v>
      </c>
      <c r="AS41" s="6">
        <f t="shared" si="4"/>
        <v>5.1999999999999998E-2</v>
      </c>
      <c r="AT41" s="6">
        <f t="shared" si="4"/>
        <v>0.97099999999999997</v>
      </c>
      <c r="AU41" s="6">
        <f t="shared" si="4"/>
        <v>21.157</v>
      </c>
    </row>
    <row r="42" spans="1:69" x14ac:dyDescent="0.25">
      <c r="C42" t="str">
        <f>C19</f>
        <v>terra_night_lst</v>
      </c>
      <c r="F42" s="3" t="s">
        <v>79</v>
      </c>
      <c r="G42" t="s">
        <v>67</v>
      </c>
      <c r="AB42" s="5">
        <f>MAX(AB20:AB33)</f>
        <v>0.95199999999999996</v>
      </c>
      <c r="AC42" s="6">
        <f t="shared" ref="AC42:AU42" si="5">MAX(AC20:AC33)</f>
        <v>0.89400000000000002</v>
      </c>
      <c r="AD42" s="6">
        <f t="shared" si="5"/>
        <v>0.96199999999999997</v>
      </c>
      <c r="AE42" s="5">
        <f t="shared" si="5"/>
        <v>1.655</v>
      </c>
      <c r="AF42" s="6">
        <f t="shared" si="5"/>
        <v>0.90600000000000003</v>
      </c>
      <c r="AG42" s="6">
        <f t="shared" si="5"/>
        <v>1.379</v>
      </c>
      <c r="AH42" s="5">
        <f t="shared" si="5"/>
        <v>1.2370000000000001</v>
      </c>
      <c r="AI42" s="6">
        <f t="shared" si="5"/>
        <v>0.67600000000000005</v>
      </c>
      <c r="AJ42" s="6">
        <f t="shared" si="5"/>
        <v>1.0429999999999999</v>
      </c>
      <c r="AK42" s="5"/>
      <c r="AL42" s="6"/>
      <c r="AM42" s="6"/>
      <c r="AN42" s="6"/>
      <c r="AO42" s="5">
        <f t="shared" si="5"/>
        <v>1E-3</v>
      </c>
      <c r="AP42" s="6">
        <f t="shared" si="5"/>
        <v>1.655</v>
      </c>
      <c r="AQ42" s="6">
        <f t="shared" si="5"/>
        <v>-10.72</v>
      </c>
      <c r="AR42" s="6">
        <f t="shared" si="5"/>
        <v>-0.80900000000000005</v>
      </c>
      <c r="AS42" s="6">
        <f t="shared" si="5"/>
        <v>8.2000000000000003E-2</v>
      </c>
      <c r="AT42" s="6">
        <f t="shared" si="5"/>
        <v>0.96299999999999997</v>
      </c>
      <c r="AU42" s="6">
        <f t="shared" si="5"/>
        <v>18.945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m1_tmin_2000-2016_final_cv_2018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Hough</dc:creator>
  <cp:lastModifiedBy>Ian Hough</cp:lastModifiedBy>
  <dcterms:created xsi:type="dcterms:W3CDTF">2018-05-10T13:33:46Z</dcterms:created>
  <dcterms:modified xsi:type="dcterms:W3CDTF">2018-05-17T15:07:47Z</dcterms:modified>
</cp:coreProperties>
</file>